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45" windowWidth="24780" windowHeight="12150" tabRatio="773"/>
  </bookViews>
  <sheets>
    <sheet name="МЕНЮ" sheetId="14" r:id="rId1"/>
    <sheet name="Шиномонтаж" sheetId="1" r:id="rId2"/>
    <sheet name="Балансировка" sheetId="30" r:id="rId3"/>
    <sheet name="Подъемники" sheetId="31" r:id="rId4"/>
    <sheet name="Комплектующие" sheetId="32" r:id="rId5"/>
    <sheet name="Домкраты подкатные" sheetId="33" r:id="rId6"/>
    <sheet name="Сервисное оборудование" sheetId="34" r:id="rId7"/>
    <sheet name="Прессы" sheetId="35" r:id="rId8"/>
    <sheet name="Верстаки" sheetId="36" r:id="rId9"/>
    <sheet name="Пневмо" sheetId="37" r:id="rId10"/>
    <sheet name="Лист1" sheetId="13" r:id="rId11"/>
  </sheets>
  <definedNames>
    <definedName name="_xlnm._FilterDatabase" localSheetId="2" hidden="1">Балансировка!$A$2:$J$10</definedName>
    <definedName name="_xlnm._FilterDatabase" localSheetId="8" hidden="1">Верстаки!$A$2:$J$3</definedName>
    <definedName name="_xlnm._FilterDatabase" localSheetId="5" hidden="1">'Домкраты подкатные'!$A$2:$J$4</definedName>
    <definedName name="_xlnm._FilterDatabase" localSheetId="4" hidden="1">Комплектующие!$A$2:$J$10</definedName>
    <definedName name="_xlnm._FilterDatabase" localSheetId="9" hidden="1">Пневмо!$A$2:$J$4</definedName>
    <definedName name="_xlnm._FilterDatabase" localSheetId="3" hidden="1">Подъемники!$A$2:$J$17</definedName>
    <definedName name="_xlnm._FilterDatabase" localSheetId="7" hidden="1">Прессы!$A$2:$J$4</definedName>
    <definedName name="_xlnm._FilterDatabase" localSheetId="6" hidden="1">'Сервисное оборудование'!$A$2:$J$3</definedName>
    <definedName name="_xlnm._FilterDatabase" localSheetId="1" hidden="1">Шиномонтаж!$A$2:$J$17</definedName>
    <definedName name="_xlnm.Print_Area" localSheetId="2">Балансировка!$A$1:$J$10</definedName>
    <definedName name="_xlnm.Print_Area" localSheetId="8">Верстаки!$A$1:$J$18</definedName>
    <definedName name="_xlnm.Print_Area" localSheetId="5">'Домкраты подкатные'!$A$1:$J$91</definedName>
    <definedName name="_xlnm.Print_Area" localSheetId="4">Комплектующие!$A$1:$J$13</definedName>
    <definedName name="_xlnm.Print_Area" localSheetId="0">МЕНЮ!$A$1:$A$5</definedName>
    <definedName name="_xlnm.Print_Area" localSheetId="9">Пневмо!$A$1:$J$60</definedName>
    <definedName name="_xlnm.Print_Area" localSheetId="3">Подъемники!$A$1:$J$31</definedName>
    <definedName name="_xlnm.Print_Area" localSheetId="7">Прессы!$A$1:$J$23</definedName>
    <definedName name="_xlnm.Print_Area" localSheetId="6">'Сервисное оборудование'!$A$1:$J$46</definedName>
    <definedName name="_xlnm.Print_Area" localSheetId="1">Шиномонтаж!$A$1:$J$29</definedName>
  </definedNames>
  <calcPr calcId="145621"/>
</workbook>
</file>

<file path=xl/calcChain.xml><?xml version="1.0" encoding="utf-8"?>
<calcChain xmlns="http://schemas.openxmlformats.org/spreadsheetml/2006/main">
  <c r="F4" i="34" l="1"/>
  <c r="G4" i="34"/>
  <c r="H4" i="34"/>
  <c r="I4" i="34"/>
  <c r="J4" i="34"/>
  <c r="F5" i="34"/>
  <c r="G5" i="34"/>
  <c r="H5" i="34"/>
  <c r="I5" i="34"/>
  <c r="J5" i="34"/>
  <c r="C5" i="34"/>
  <c r="C4" i="34"/>
  <c r="F24" i="37" l="1"/>
  <c r="G24" i="37"/>
  <c r="H24" i="37"/>
  <c r="I24" i="37"/>
  <c r="J24" i="37"/>
  <c r="F25" i="37"/>
  <c r="G25" i="37"/>
  <c r="H25" i="37"/>
  <c r="I25" i="37"/>
  <c r="J25" i="37"/>
  <c r="F26" i="37"/>
  <c r="G26" i="37"/>
  <c r="H26" i="37"/>
  <c r="I26" i="37"/>
  <c r="J26" i="37"/>
  <c r="F27" i="37"/>
  <c r="G27" i="37"/>
  <c r="H27" i="37"/>
  <c r="I27" i="37"/>
  <c r="J27" i="37"/>
  <c r="F28" i="37"/>
  <c r="G28" i="37"/>
  <c r="H28" i="37"/>
  <c r="I28" i="37"/>
  <c r="J28" i="37"/>
  <c r="F29" i="37"/>
  <c r="G29" i="37"/>
  <c r="H29" i="37"/>
  <c r="I29" i="37"/>
  <c r="J29" i="37"/>
  <c r="F30" i="37"/>
  <c r="G30" i="37"/>
  <c r="H30" i="37"/>
  <c r="I30" i="37"/>
  <c r="J30" i="37"/>
  <c r="F31" i="37"/>
  <c r="G31" i="37"/>
  <c r="H31" i="37"/>
  <c r="I31" i="37"/>
  <c r="J31" i="37"/>
  <c r="F32" i="37"/>
  <c r="G32" i="37"/>
  <c r="H32" i="37"/>
  <c r="I32" i="37"/>
  <c r="J32" i="37"/>
  <c r="F33" i="37"/>
  <c r="G33" i="37"/>
  <c r="H33" i="37"/>
  <c r="I33" i="37"/>
  <c r="J33" i="37"/>
  <c r="F34" i="37"/>
  <c r="G34" i="37"/>
  <c r="H34" i="37"/>
  <c r="I34" i="37"/>
  <c r="J34" i="37"/>
  <c r="F35" i="37"/>
  <c r="G35" i="37"/>
  <c r="H35" i="37"/>
  <c r="I35" i="37"/>
  <c r="J35" i="37"/>
  <c r="F36" i="37"/>
  <c r="G36" i="37"/>
  <c r="H36" i="37"/>
  <c r="I36" i="37"/>
  <c r="J36" i="37"/>
  <c r="F37" i="37"/>
  <c r="G37" i="37"/>
  <c r="H37" i="37"/>
  <c r="I37" i="37"/>
  <c r="J37" i="37"/>
  <c r="F38" i="37"/>
  <c r="G38" i="37"/>
  <c r="H38" i="37"/>
  <c r="I38" i="37"/>
  <c r="J38" i="37"/>
  <c r="F39" i="37"/>
  <c r="G39" i="37"/>
  <c r="H39" i="37"/>
  <c r="I39" i="37"/>
  <c r="J39" i="37"/>
  <c r="F40" i="37"/>
  <c r="G40" i="37"/>
  <c r="H40" i="37"/>
  <c r="I40" i="37"/>
  <c r="J40" i="37"/>
  <c r="F41" i="37"/>
  <c r="G41" i="37"/>
  <c r="H41" i="37"/>
  <c r="I41" i="37"/>
  <c r="J41" i="37"/>
  <c r="F42" i="37"/>
  <c r="G42" i="37"/>
  <c r="H42" i="37"/>
  <c r="I42" i="37"/>
  <c r="J42" i="37"/>
  <c r="F43" i="37"/>
  <c r="G43" i="37"/>
  <c r="H43" i="37"/>
  <c r="I43" i="37"/>
  <c r="J43" i="37"/>
  <c r="F44" i="37"/>
  <c r="G44" i="37"/>
  <c r="H44" i="37"/>
  <c r="I44" i="37"/>
  <c r="J44" i="37"/>
  <c r="F45" i="37"/>
  <c r="G45" i="37"/>
  <c r="H45" i="37"/>
  <c r="I45" i="37"/>
  <c r="J45" i="37"/>
  <c r="F46" i="37"/>
  <c r="G46" i="37"/>
  <c r="H46" i="37"/>
  <c r="I46" i="37"/>
  <c r="J46" i="37"/>
  <c r="F47" i="37"/>
  <c r="G47" i="37"/>
  <c r="H47" i="37"/>
  <c r="I47" i="37"/>
  <c r="J47" i="37"/>
  <c r="F48" i="37"/>
  <c r="G48" i="37"/>
  <c r="H48" i="37"/>
  <c r="I48" i="37"/>
  <c r="J48" i="37"/>
  <c r="F49" i="37"/>
  <c r="G49" i="37"/>
  <c r="H49" i="37"/>
  <c r="I49" i="37"/>
  <c r="J49" i="37"/>
  <c r="F50" i="37"/>
  <c r="G50" i="37"/>
  <c r="H50" i="37"/>
  <c r="I50" i="37"/>
  <c r="J50" i="37"/>
  <c r="F51" i="37"/>
  <c r="G51" i="37"/>
  <c r="H51" i="37"/>
  <c r="I51" i="37"/>
  <c r="J51" i="37"/>
  <c r="F52" i="37"/>
  <c r="G52" i="37"/>
  <c r="H52" i="37"/>
  <c r="I52" i="37"/>
  <c r="J52" i="37"/>
  <c r="F53" i="37"/>
  <c r="G53" i="37"/>
  <c r="H53" i="37"/>
  <c r="I53" i="37"/>
  <c r="J53" i="37"/>
  <c r="F54" i="37"/>
  <c r="G54" i="37"/>
  <c r="H54" i="37"/>
  <c r="I54" i="37"/>
  <c r="J54" i="37"/>
  <c r="F55" i="37"/>
  <c r="G55" i="37"/>
  <c r="H55" i="37"/>
  <c r="I55" i="37"/>
  <c r="J55" i="37"/>
  <c r="F56" i="37"/>
  <c r="G56" i="37"/>
  <c r="H56" i="37"/>
  <c r="I56" i="37"/>
  <c r="J56" i="37"/>
  <c r="F57" i="37"/>
  <c r="G57" i="37"/>
  <c r="H57" i="37"/>
  <c r="I57" i="37"/>
  <c r="J57" i="37"/>
  <c r="F58" i="37"/>
  <c r="G58" i="37"/>
  <c r="H58" i="37"/>
  <c r="I58" i="37"/>
  <c r="J58" i="37"/>
  <c r="F59" i="37"/>
  <c r="G59" i="37"/>
  <c r="H59" i="37"/>
  <c r="I59" i="37"/>
  <c r="J59" i="37"/>
  <c r="F60" i="37"/>
  <c r="G60" i="37"/>
  <c r="H60" i="37"/>
  <c r="I60" i="37"/>
  <c r="J60" i="37"/>
  <c r="F25" i="34"/>
  <c r="F26" i="34"/>
  <c r="F27" i="34"/>
  <c r="F28" i="34"/>
  <c r="F29" i="34"/>
  <c r="F30" i="34"/>
  <c r="F31" i="34"/>
  <c r="F32" i="34"/>
  <c r="F33" i="34"/>
  <c r="F34" i="34"/>
  <c r="F35" i="34"/>
  <c r="F36" i="34"/>
  <c r="F37" i="34"/>
  <c r="F38" i="34"/>
  <c r="F39" i="34"/>
  <c r="F40" i="34"/>
  <c r="F41" i="34"/>
  <c r="F42" i="34"/>
  <c r="F43" i="34"/>
  <c r="F44" i="34"/>
  <c r="F45" i="34"/>
  <c r="F46" i="34"/>
  <c r="G25" i="34"/>
  <c r="H25" i="34"/>
  <c r="I25" i="34"/>
  <c r="J25" i="34"/>
  <c r="G26" i="34"/>
  <c r="H26" i="34"/>
  <c r="I26" i="34"/>
  <c r="J26" i="34"/>
  <c r="G27" i="34"/>
  <c r="H27" i="34"/>
  <c r="I27" i="34"/>
  <c r="J27" i="34"/>
  <c r="G28" i="34"/>
  <c r="H28" i="34"/>
  <c r="I28" i="34"/>
  <c r="J28" i="34"/>
  <c r="G29" i="34"/>
  <c r="H29" i="34"/>
  <c r="I29" i="34"/>
  <c r="J29" i="34"/>
  <c r="G30" i="34"/>
  <c r="H30" i="34"/>
  <c r="I30" i="34"/>
  <c r="J30" i="34"/>
  <c r="G31" i="34"/>
  <c r="H31" i="34"/>
  <c r="I31" i="34"/>
  <c r="J31" i="34"/>
  <c r="G32" i="34"/>
  <c r="H32" i="34"/>
  <c r="I32" i="34"/>
  <c r="J32" i="34"/>
  <c r="G33" i="34"/>
  <c r="H33" i="34"/>
  <c r="I33" i="34"/>
  <c r="J33" i="34"/>
  <c r="G34" i="34"/>
  <c r="H34" i="34"/>
  <c r="I34" i="34"/>
  <c r="J34" i="34"/>
  <c r="G35" i="34"/>
  <c r="H35" i="34"/>
  <c r="I35" i="34"/>
  <c r="J35" i="34"/>
  <c r="G36" i="34"/>
  <c r="H36" i="34"/>
  <c r="I36" i="34"/>
  <c r="J36" i="34"/>
  <c r="G37" i="34"/>
  <c r="H37" i="34"/>
  <c r="I37" i="34"/>
  <c r="J37" i="34"/>
  <c r="G38" i="34"/>
  <c r="H38" i="34"/>
  <c r="I38" i="34"/>
  <c r="J38" i="34"/>
  <c r="G39" i="34"/>
  <c r="H39" i="34"/>
  <c r="I39" i="34"/>
  <c r="J39" i="34"/>
  <c r="G40" i="34"/>
  <c r="H40" i="34"/>
  <c r="I40" i="34"/>
  <c r="J40" i="34"/>
  <c r="G41" i="34"/>
  <c r="H41" i="34"/>
  <c r="I41" i="34"/>
  <c r="J41" i="34"/>
  <c r="G42" i="34"/>
  <c r="H42" i="34"/>
  <c r="I42" i="34"/>
  <c r="J42" i="34"/>
  <c r="G43" i="34"/>
  <c r="H43" i="34"/>
  <c r="I43" i="34"/>
  <c r="J43" i="34"/>
  <c r="G44" i="34"/>
  <c r="H44" i="34"/>
  <c r="I44" i="34"/>
  <c r="J44" i="34"/>
  <c r="G45" i="34"/>
  <c r="H45" i="34"/>
  <c r="I45" i="34"/>
  <c r="J45" i="34"/>
  <c r="G46" i="34"/>
  <c r="H46" i="34"/>
  <c r="I46" i="34"/>
  <c r="J46" i="34"/>
  <c r="F4" i="36"/>
  <c r="G4" i="36"/>
  <c r="H4" i="36"/>
  <c r="I4" i="36"/>
  <c r="J4" i="36"/>
  <c r="F5" i="36"/>
  <c r="G5" i="36"/>
  <c r="H5" i="36"/>
  <c r="I5" i="36"/>
  <c r="J5" i="36"/>
  <c r="F6" i="36"/>
  <c r="G6" i="36"/>
  <c r="H6" i="36"/>
  <c r="I6" i="36"/>
  <c r="J6" i="36"/>
  <c r="F7" i="36"/>
  <c r="G7" i="36"/>
  <c r="H7" i="36"/>
  <c r="I7" i="36"/>
  <c r="J7" i="36"/>
  <c r="F8" i="36"/>
  <c r="G8" i="36"/>
  <c r="H8" i="36"/>
  <c r="I8" i="36"/>
  <c r="J8" i="36"/>
  <c r="F9" i="36"/>
  <c r="G9" i="36"/>
  <c r="H9" i="36"/>
  <c r="I9" i="36"/>
  <c r="J9" i="36"/>
  <c r="F10" i="36"/>
  <c r="G10" i="36"/>
  <c r="H10" i="36"/>
  <c r="I10" i="36"/>
  <c r="J10" i="36"/>
  <c r="F11" i="36"/>
  <c r="G11" i="36"/>
  <c r="H11" i="36"/>
  <c r="I11" i="36"/>
  <c r="J11" i="36"/>
  <c r="F12" i="36"/>
  <c r="G12" i="36"/>
  <c r="H12" i="36"/>
  <c r="I12" i="36"/>
  <c r="J12" i="36"/>
  <c r="F13" i="36"/>
  <c r="G13" i="36"/>
  <c r="H13" i="36"/>
  <c r="I13" i="36"/>
  <c r="J13" i="36"/>
  <c r="F14" i="36"/>
  <c r="G14" i="36"/>
  <c r="H14" i="36"/>
  <c r="I14" i="36"/>
  <c r="J14" i="36"/>
  <c r="F15" i="36"/>
  <c r="G15" i="36"/>
  <c r="H15" i="36"/>
  <c r="I15" i="36"/>
  <c r="J15" i="36"/>
  <c r="F16" i="36"/>
  <c r="G16" i="36"/>
  <c r="H16" i="36"/>
  <c r="I16" i="36"/>
  <c r="J16" i="36"/>
  <c r="F17" i="36"/>
  <c r="G17" i="36"/>
  <c r="H17" i="36"/>
  <c r="I17" i="36"/>
  <c r="J17" i="36"/>
  <c r="F18" i="36"/>
  <c r="G18" i="36"/>
  <c r="H18" i="36"/>
  <c r="I18" i="36"/>
  <c r="J18" i="36"/>
  <c r="J3" i="36"/>
  <c r="I3" i="36"/>
  <c r="H3" i="36"/>
  <c r="G3" i="36"/>
  <c r="F3" i="36"/>
  <c r="J23" i="37"/>
  <c r="I23" i="37"/>
  <c r="H23" i="37"/>
  <c r="G23" i="37"/>
  <c r="F23" i="37"/>
  <c r="J22" i="37"/>
  <c r="I22" i="37"/>
  <c r="H22" i="37"/>
  <c r="G22" i="37"/>
  <c r="F22" i="37"/>
  <c r="J21" i="37"/>
  <c r="I21" i="37"/>
  <c r="H21" i="37"/>
  <c r="G21" i="37"/>
  <c r="F21" i="37"/>
  <c r="J20" i="37"/>
  <c r="I20" i="37"/>
  <c r="H20" i="37"/>
  <c r="G20" i="37"/>
  <c r="F20" i="37"/>
  <c r="J19" i="37"/>
  <c r="I19" i="37"/>
  <c r="H19" i="37"/>
  <c r="G19" i="37"/>
  <c r="F19" i="37"/>
  <c r="J18" i="37"/>
  <c r="I18" i="37"/>
  <c r="H18" i="37"/>
  <c r="G18" i="37"/>
  <c r="F18" i="37"/>
  <c r="J17" i="37"/>
  <c r="I17" i="37"/>
  <c r="H17" i="37"/>
  <c r="G17" i="37"/>
  <c r="F17" i="37"/>
  <c r="J16" i="37"/>
  <c r="I16" i="37"/>
  <c r="H16" i="37"/>
  <c r="G16" i="37"/>
  <c r="F16" i="37"/>
  <c r="J15" i="37"/>
  <c r="I15" i="37"/>
  <c r="H15" i="37"/>
  <c r="G15" i="37"/>
  <c r="F15" i="37"/>
  <c r="J14" i="37"/>
  <c r="I14" i="37"/>
  <c r="H14" i="37"/>
  <c r="G14" i="37"/>
  <c r="F14" i="37"/>
  <c r="J13" i="37"/>
  <c r="I13" i="37"/>
  <c r="H13" i="37"/>
  <c r="G13" i="37"/>
  <c r="F13" i="37"/>
  <c r="J12" i="37"/>
  <c r="I12" i="37"/>
  <c r="H12" i="37"/>
  <c r="G12" i="37"/>
  <c r="F12" i="37"/>
  <c r="J11" i="37"/>
  <c r="I11" i="37"/>
  <c r="H11" i="37"/>
  <c r="G11" i="37"/>
  <c r="F11" i="37"/>
  <c r="J10" i="37"/>
  <c r="I10" i="37"/>
  <c r="H10" i="37"/>
  <c r="G10" i="37"/>
  <c r="F10" i="37"/>
  <c r="J9" i="37"/>
  <c r="I9" i="37"/>
  <c r="H9" i="37"/>
  <c r="G9" i="37"/>
  <c r="F9" i="37"/>
  <c r="J8" i="37"/>
  <c r="I8" i="37"/>
  <c r="H8" i="37"/>
  <c r="G8" i="37"/>
  <c r="F8" i="37"/>
  <c r="J7" i="37"/>
  <c r="I7" i="37"/>
  <c r="H7" i="37"/>
  <c r="G7" i="37"/>
  <c r="F7" i="37"/>
  <c r="J6" i="37"/>
  <c r="I6" i="37"/>
  <c r="H6" i="37"/>
  <c r="G6" i="37"/>
  <c r="F6" i="37"/>
  <c r="J5" i="37"/>
  <c r="I5" i="37"/>
  <c r="H5" i="37"/>
  <c r="G5" i="37"/>
  <c r="F5" i="37"/>
  <c r="J4" i="37"/>
  <c r="I4" i="37"/>
  <c r="H4" i="37"/>
  <c r="G4" i="37"/>
  <c r="F4" i="37"/>
  <c r="J3" i="37"/>
  <c r="I3" i="37"/>
  <c r="H3" i="37"/>
  <c r="G3" i="37"/>
  <c r="F3" i="37"/>
  <c r="F6" i="34"/>
  <c r="G6" i="34"/>
  <c r="H6" i="34"/>
  <c r="I6" i="34"/>
  <c r="J6" i="34"/>
  <c r="F7" i="34"/>
  <c r="G7" i="34"/>
  <c r="H7" i="34"/>
  <c r="I7" i="34"/>
  <c r="J7" i="34"/>
  <c r="F8" i="34"/>
  <c r="G8" i="34"/>
  <c r="H8" i="34"/>
  <c r="I8" i="34"/>
  <c r="J8" i="34"/>
  <c r="F9" i="34"/>
  <c r="G9" i="34"/>
  <c r="H9" i="34"/>
  <c r="I9" i="34"/>
  <c r="J9" i="34"/>
  <c r="F10" i="34"/>
  <c r="G10" i="34"/>
  <c r="H10" i="34"/>
  <c r="I10" i="34"/>
  <c r="J10" i="34"/>
  <c r="F11" i="34"/>
  <c r="G11" i="34"/>
  <c r="H11" i="34"/>
  <c r="I11" i="34"/>
  <c r="J11" i="34"/>
  <c r="F12" i="34"/>
  <c r="G12" i="34"/>
  <c r="H12" i="34"/>
  <c r="I12" i="34"/>
  <c r="J12" i="34"/>
  <c r="F13" i="34"/>
  <c r="G13" i="34"/>
  <c r="H13" i="34"/>
  <c r="I13" i="34"/>
  <c r="J13" i="34"/>
  <c r="F14" i="34"/>
  <c r="G14" i="34"/>
  <c r="H14" i="34"/>
  <c r="I14" i="34"/>
  <c r="J14" i="34"/>
  <c r="F15" i="34"/>
  <c r="G15" i="34"/>
  <c r="H15" i="34"/>
  <c r="I15" i="34"/>
  <c r="J15" i="34"/>
  <c r="F16" i="34"/>
  <c r="G16" i="34"/>
  <c r="H16" i="34"/>
  <c r="I16" i="34"/>
  <c r="J16" i="34"/>
  <c r="F17" i="34"/>
  <c r="G17" i="34"/>
  <c r="H17" i="34"/>
  <c r="I17" i="34"/>
  <c r="J17" i="34"/>
  <c r="F18" i="34"/>
  <c r="G18" i="34"/>
  <c r="H18" i="34"/>
  <c r="I18" i="34"/>
  <c r="J18" i="34"/>
  <c r="F19" i="34"/>
  <c r="G19" i="34"/>
  <c r="H19" i="34"/>
  <c r="I19" i="34"/>
  <c r="J19" i="34"/>
  <c r="F20" i="34"/>
  <c r="G20" i="34"/>
  <c r="H20" i="34"/>
  <c r="I20" i="34"/>
  <c r="J20" i="34"/>
  <c r="F21" i="34"/>
  <c r="G21" i="34"/>
  <c r="H21" i="34"/>
  <c r="I21" i="34"/>
  <c r="J21" i="34"/>
  <c r="F22" i="34"/>
  <c r="G22" i="34"/>
  <c r="H22" i="34"/>
  <c r="I22" i="34"/>
  <c r="J22" i="34"/>
  <c r="F23" i="34"/>
  <c r="G23" i="34"/>
  <c r="H23" i="34"/>
  <c r="I23" i="34"/>
  <c r="J23" i="34"/>
  <c r="F24" i="34"/>
  <c r="G24" i="34"/>
  <c r="H24" i="34"/>
  <c r="I24" i="34"/>
  <c r="J24" i="34"/>
  <c r="F4" i="35"/>
  <c r="G4" i="35"/>
  <c r="H4" i="35"/>
  <c r="I4" i="35"/>
  <c r="J4" i="35"/>
  <c r="F5" i="35"/>
  <c r="G5" i="35"/>
  <c r="H5" i="35"/>
  <c r="I5" i="35"/>
  <c r="J5" i="35"/>
  <c r="F6" i="35"/>
  <c r="G6" i="35"/>
  <c r="H6" i="35"/>
  <c r="I6" i="35"/>
  <c r="J6" i="35"/>
  <c r="F7" i="35"/>
  <c r="G7" i="35"/>
  <c r="H7" i="35"/>
  <c r="I7" i="35"/>
  <c r="J7" i="35"/>
  <c r="F8" i="35"/>
  <c r="G8" i="35"/>
  <c r="H8" i="35"/>
  <c r="I8" i="35"/>
  <c r="J8" i="35"/>
  <c r="F9" i="35"/>
  <c r="G9" i="35"/>
  <c r="H9" i="35"/>
  <c r="I9" i="35"/>
  <c r="J9" i="35"/>
  <c r="F10" i="35"/>
  <c r="G10" i="35"/>
  <c r="H10" i="35"/>
  <c r="I10" i="35"/>
  <c r="J10" i="35"/>
  <c r="F11" i="35"/>
  <c r="G11" i="35"/>
  <c r="H11" i="35"/>
  <c r="I11" i="35"/>
  <c r="J11" i="35"/>
  <c r="F12" i="35"/>
  <c r="G12" i="35"/>
  <c r="H12" i="35"/>
  <c r="I12" i="35"/>
  <c r="J12" i="35"/>
  <c r="F13" i="35"/>
  <c r="G13" i="35"/>
  <c r="H13" i="35"/>
  <c r="I13" i="35"/>
  <c r="J13" i="35"/>
  <c r="F14" i="35"/>
  <c r="G14" i="35"/>
  <c r="H14" i="35"/>
  <c r="I14" i="35"/>
  <c r="J14" i="35"/>
  <c r="F15" i="35"/>
  <c r="G15" i="35"/>
  <c r="H15" i="35"/>
  <c r="I15" i="35"/>
  <c r="J15" i="35"/>
  <c r="F16" i="35"/>
  <c r="G16" i="35"/>
  <c r="H16" i="35"/>
  <c r="I16" i="35"/>
  <c r="J16" i="35"/>
  <c r="F17" i="35"/>
  <c r="G17" i="35"/>
  <c r="H17" i="35"/>
  <c r="I17" i="35"/>
  <c r="J17" i="35"/>
  <c r="F18" i="35"/>
  <c r="G18" i="35"/>
  <c r="H18" i="35"/>
  <c r="I18" i="35"/>
  <c r="J18" i="35"/>
  <c r="F19" i="35"/>
  <c r="G19" i="35"/>
  <c r="H19" i="35"/>
  <c r="I19" i="35"/>
  <c r="J19" i="35"/>
  <c r="F20" i="35"/>
  <c r="G20" i="35"/>
  <c r="H20" i="35"/>
  <c r="I20" i="35"/>
  <c r="J20" i="35"/>
  <c r="F21" i="35"/>
  <c r="G21" i="35"/>
  <c r="H21" i="35"/>
  <c r="I21" i="35"/>
  <c r="J21" i="35"/>
  <c r="F22" i="35"/>
  <c r="G22" i="35"/>
  <c r="H22" i="35"/>
  <c r="I22" i="35"/>
  <c r="J22" i="35"/>
  <c r="F23" i="35"/>
  <c r="G23" i="35"/>
  <c r="H23" i="35"/>
  <c r="I23" i="35"/>
  <c r="J23" i="35"/>
  <c r="J3" i="35"/>
  <c r="I3" i="35"/>
  <c r="H3" i="35"/>
  <c r="G3" i="35"/>
  <c r="F3" i="35"/>
  <c r="F5" i="33"/>
  <c r="G5" i="33"/>
  <c r="H5" i="33"/>
  <c r="I5" i="33"/>
  <c r="J5" i="33"/>
  <c r="F6" i="33"/>
  <c r="G6" i="33"/>
  <c r="H6" i="33"/>
  <c r="I6" i="33"/>
  <c r="J6" i="33"/>
  <c r="F7" i="33"/>
  <c r="G7" i="33"/>
  <c r="H7" i="33"/>
  <c r="I7" i="33"/>
  <c r="J7" i="33"/>
  <c r="F8" i="33"/>
  <c r="G8" i="33"/>
  <c r="H8" i="33"/>
  <c r="I8" i="33"/>
  <c r="J8" i="33"/>
  <c r="F9" i="33"/>
  <c r="G9" i="33"/>
  <c r="H9" i="33"/>
  <c r="I9" i="33"/>
  <c r="J9" i="33"/>
  <c r="F10" i="33"/>
  <c r="G10" i="33"/>
  <c r="H10" i="33"/>
  <c r="I10" i="33"/>
  <c r="J10" i="33"/>
  <c r="F11" i="33"/>
  <c r="G11" i="33"/>
  <c r="H11" i="33"/>
  <c r="I11" i="33"/>
  <c r="J11" i="33"/>
  <c r="F12" i="33"/>
  <c r="G12" i="33"/>
  <c r="H12" i="33"/>
  <c r="I12" i="33"/>
  <c r="J12" i="33"/>
  <c r="F13" i="33"/>
  <c r="G13" i="33"/>
  <c r="H13" i="33"/>
  <c r="I13" i="33"/>
  <c r="J13" i="33"/>
  <c r="F14" i="33"/>
  <c r="G14" i="33"/>
  <c r="H14" i="33"/>
  <c r="I14" i="33"/>
  <c r="J14" i="33"/>
  <c r="F15" i="33"/>
  <c r="G15" i="33"/>
  <c r="H15" i="33"/>
  <c r="I15" i="33"/>
  <c r="J15" i="33"/>
  <c r="F16" i="33"/>
  <c r="G16" i="33"/>
  <c r="H16" i="33"/>
  <c r="I16" i="33"/>
  <c r="J16" i="33"/>
  <c r="F17" i="33"/>
  <c r="G17" i="33"/>
  <c r="H17" i="33"/>
  <c r="I17" i="33"/>
  <c r="J17" i="33"/>
  <c r="F18" i="33"/>
  <c r="G18" i="33"/>
  <c r="H18" i="33"/>
  <c r="I18" i="33"/>
  <c r="J18" i="33"/>
  <c r="F19" i="33"/>
  <c r="G19" i="33"/>
  <c r="H19" i="33"/>
  <c r="I19" i="33"/>
  <c r="J19" i="33"/>
  <c r="F20" i="33"/>
  <c r="G20" i="33"/>
  <c r="H20" i="33"/>
  <c r="I20" i="33"/>
  <c r="J20" i="33"/>
  <c r="F21" i="33"/>
  <c r="G21" i="33"/>
  <c r="H21" i="33"/>
  <c r="I21" i="33"/>
  <c r="J21" i="33"/>
  <c r="F22" i="33"/>
  <c r="G22" i="33"/>
  <c r="H22" i="33"/>
  <c r="I22" i="33"/>
  <c r="J22" i="33"/>
  <c r="F23" i="33"/>
  <c r="G23" i="33"/>
  <c r="H23" i="33"/>
  <c r="I23" i="33"/>
  <c r="J23" i="33"/>
  <c r="F24" i="33"/>
  <c r="G24" i="33"/>
  <c r="H24" i="33"/>
  <c r="I24" i="33"/>
  <c r="J24" i="33"/>
  <c r="F25" i="33"/>
  <c r="G25" i="33"/>
  <c r="H25" i="33"/>
  <c r="I25" i="33"/>
  <c r="J25" i="33"/>
  <c r="F26" i="33"/>
  <c r="G26" i="33"/>
  <c r="H26" i="33"/>
  <c r="I26" i="33"/>
  <c r="J26" i="33"/>
  <c r="F27" i="33"/>
  <c r="G27" i="33"/>
  <c r="H27" i="33"/>
  <c r="I27" i="33"/>
  <c r="J27" i="33"/>
  <c r="F28" i="33"/>
  <c r="G28" i="33"/>
  <c r="H28" i="33"/>
  <c r="I28" i="33"/>
  <c r="J28" i="33"/>
  <c r="F29" i="33"/>
  <c r="G29" i="33"/>
  <c r="H29" i="33"/>
  <c r="I29" i="33"/>
  <c r="J29" i="33"/>
  <c r="F30" i="33"/>
  <c r="G30" i="33"/>
  <c r="H30" i="33"/>
  <c r="I30" i="33"/>
  <c r="J30" i="33"/>
  <c r="F31" i="33"/>
  <c r="G31" i="33"/>
  <c r="H31" i="33"/>
  <c r="I31" i="33"/>
  <c r="J31" i="33"/>
  <c r="F32" i="33"/>
  <c r="G32" i="33"/>
  <c r="H32" i="33"/>
  <c r="I32" i="33"/>
  <c r="J32" i="33"/>
  <c r="F33" i="33"/>
  <c r="G33" i="33"/>
  <c r="H33" i="33"/>
  <c r="I33" i="33"/>
  <c r="J33" i="33"/>
  <c r="F34" i="33"/>
  <c r="G34" i="33"/>
  <c r="H34" i="33"/>
  <c r="I34" i="33"/>
  <c r="J34" i="33"/>
  <c r="F35" i="33"/>
  <c r="G35" i="33"/>
  <c r="H35" i="33"/>
  <c r="I35" i="33"/>
  <c r="J35" i="33"/>
  <c r="F36" i="33"/>
  <c r="G36" i="33"/>
  <c r="H36" i="33"/>
  <c r="I36" i="33"/>
  <c r="J36" i="33"/>
  <c r="F37" i="33"/>
  <c r="G37" i="33"/>
  <c r="H37" i="33"/>
  <c r="I37" i="33"/>
  <c r="J37" i="33"/>
  <c r="F38" i="33"/>
  <c r="G38" i="33"/>
  <c r="H38" i="33"/>
  <c r="I38" i="33"/>
  <c r="J38" i="33"/>
  <c r="F39" i="33"/>
  <c r="G39" i="33"/>
  <c r="H39" i="33"/>
  <c r="I39" i="33"/>
  <c r="J39" i="33"/>
  <c r="F40" i="33"/>
  <c r="G40" i="33"/>
  <c r="H40" i="33"/>
  <c r="I40" i="33"/>
  <c r="J40" i="33"/>
  <c r="F41" i="33"/>
  <c r="G41" i="33"/>
  <c r="H41" i="33"/>
  <c r="I41" i="33"/>
  <c r="J41" i="33"/>
  <c r="F42" i="33"/>
  <c r="G42" i="33"/>
  <c r="H42" i="33"/>
  <c r="I42" i="33"/>
  <c r="J42" i="33"/>
  <c r="F43" i="33"/>
  <c r="G43" i="33"/>
  <c r="H43" i="33"/>
  <c r="I43" i="33"/>
  <c r="J43" i="33"/>
  <c r="F44" i="33"/>
  <c r="G44" i="33"/>
  <c r="H44" i="33"/>
  <c r="I44" i="33"/>
  <c r="J44" i="33"/>
  <c r="F45" i="33"/>
  <c r="G45" i="33"/>
  <c r="H45" i="33"/>
  <c r="I45" i="33"/>
  <c r="J45" i="33"/>
  <c r="F46" i="33"/>
  <c r="G46" i="33"/>
  <c r="H46" i="33"/>
  <c r="I46" i="33"/>
  <c r="J46" i="33"/>
  <c r="F47" i="33"/>
  <c r="G47" i="33"/>
  <c r="H47" i="33"/>
  <c r="I47" i="33"/>
  <c r="J47" i="33"/>
  <c r="F48" i="33"/>
  <c r="G48" i="33"/>
  <c r="H48" i="33"/>
  <c r="I48" i="33"/>
  <c r="J48" i="33"/>
  <c r="F49" i="33"/>
  <c r="G49" i="33"/>
  <c r="H49" i="33"/>
  <c r="I49" i="33"/>
  <c r="J49" i="33"/>
  <c r="F50" i="33"/>
  <c r="G50" i="33"/>
  <c r="H50" i="33"/>
  <c r="I50" i="33"/>
  <c r="J50" i="33"/>
  <c r="F51" i="33"/>
  <c r="G51" i="33"/>
  <c r="H51" i="33"/>
  <c r="I51" i="33"/>
  <c r="J51" i="33"/>
  <c r="F52" i="33"/>
  <c r="G52" i="33"/>
  <c r="H52" i="33"/>
  <c r="I52" i="33"/>
  <c r="J52" i="33"/>
  <c r="F53" i="33"/>
  <c r="G53" i="33"/>
  <c r="H53" i="33"/>
  <c r="I53" i="33"/>
  <c r="J53" i="33"/>
  <c r="F54" i="33"/>
  <c r="G54" i="33"/>
  <c r="H54" i="33"/>
  <c r="I54" i="33"/>
  <c r="J54" i="33"/>
  <c r="F55" i="33"/>
  <c r="G55" i="33"/>
  <c r="H55" i="33"/>
  <c r="I55" i="33"/>
  <c r="J55" i="33"/>
  <c r="F56" i="33"/>
  <c r="G56" i="33"/>
  <c r="H56" i="33"/>
  <c r="I56" i="33"/>
  <c r="J56" i="33"/>
  <c r="F57" i="33"/>
  <c r="G57" i="33"/>
  <c r="H57" i="33"/>
  <c r="I57" i="33"/>
  <c r="J57" i="33"/>
  <c r="F58" i="33"/>
  <c r="G58" i="33"/>
  <c r="H58" i="33"/>
  <c r="I58" i="33"/>
  <c r="J58" i="33"/>
  <c r="F59" i="33"/>
  <c r="G59" i="33"/>
  <c r="H59" i="33"/>
  <c r="I59" i="33"/>
  <c r="J59" i="33"/>
  <c r="F60" i="33"/>
  <c r="G60" i="33"/>
  <c r="H60" i="33"/>
  <c r="I60" i="33"/>
  <c r="J60" i="33"/>
  <c r="F61" i="33"/>
  <c r="G61" i="33"/>
  <c r="H61" i="33"/>
  <c r="I61" i="33"/>
  <c r="J61" i="33"/>
  <c r="F62" i="33"/>
  <c r="G62" i="33"/>
  <c r="H62" i="33"/>
  <c r="I62" i="33"/>
  <c r="J62" i="33"/>
  <c r="F63" i="33"/>
  <c r="G63" i="33"/>
  <c r="H63" i="33"/>
  <c r="I63" i="33"/>
  <c r="J63" i="33"/>
  <c r="F64" i="33"/>
  <c r="G64" i="33"/>
  <c r="H64" i="33"/>
  <c r="I64" i="33"/>
  <c r="J64" i="33"/>
  <c r="F65" i="33"/>
  <c r="G65" i="33"/>
  <c r="H65" i="33"/>
  <c r="I65" i="33"/>
  <c r="J65" i="33"/>
  <c r="F66" i="33"/>
  <c r="G66" i="33"/>
  <c r="H66" i="33"/>
  <c r="I66" i="33"/>
  <c r="J66" i="33"/>
  <c r="F67" i="33"/>
  <c r="G67" i="33"/>
  <c r="H67" i="33"/>
  <c r="I67" i="33"/>
  <c r="J67" i="33"/>
  <c r="F68" i="33"/>
  <c r="G68" i="33"/>
  <c r="H68" i="33"/>
  <c r="I68" i="33"/>
  <c r="J68" i="33"/>
  <c r="F69" i="33"/>
  <c r="G69" i="33"/>
  <c r="H69" i="33"/>
  <c r="I69" i="33"/>
  <c r="J69" i="33"/>
  <c r="F70" i="33"/>
  <c r="G70" i="33"/>
  <c r="H70" i="33"/>
  <c r="I70" i="33"/>
  <c r="J70" i="33"/>
  <c r="F71" i="33"/>
  <c r="G71" i="33"/>
  <c r="H71" i="33"/>
  <c r="I71" i="33"/>
  <c r="J71" i="33"/>
  <c r="F72" i="33"/>
  <c r="G72" i="33"/>
  <c r="H72" i="33"/>
  <c r="I72" i="33"/>
  <c r="J72" i="33"/>
  <c r="F73" i="33"/>
  <c r="G73" i="33"/>
  <c r="H73" i="33"/>
  <c r="I73" i="33"/>
  <c r="J73" i="33"/>
  <c r="F74" i="33"/>
  <c r="G74" i="33"/>
  <c r="H74" i="33"/>
  <c r="I74" i="33"/>
  <c r="J74" i="33"/>
  <c r="F75" i="33"/>
  <c r="G75" i="33"/>
  <c r="H75" i="33"/>
  <c r="I75" i="33"/>
  <c r="J75" i="33"/>
  <c r="F76" i="33"/>
  <c r="G76" i="33"/>
  <c r="H76" i="33"/>
  <c r="I76" i="33"/>
  <c r="J76" i="33"/>
  <c r="F77" i="33"/>
  <c r="G77" i="33"/>
  <c r="H77" i="33"/>
  <c r="I77" i="33"/>
  <c r="J77" i="33"/>
  <c r="F78" i="33"/>
  <c r="G78" i="33"/>
  <c r="H78" i="33"/>
  <c r="I78" i="33"/>
  <c r="J78" i="33"/>
  <c r="F79" i="33"/>
  <c r="G79" i="33"/>
  <c r="H79" i="33"/>
  <c r="I79" i="33"/>
  <c r="J79" i="33"/>
  <c r="F80" i="33"/>
  <c r="G80" i="33"/>
  <c r="H80" i="33"/>
  <c r="I80" i="33"/>
  <c r="J80" i="33"/>
  <c r="F81" i="33"/>
  <c r="G81" i="33"/>
  <c r="H81" i="33"/>
  <c r="I81" i="33"/>
  <c r="J81" i="33"/>
  <c r="F82" i="33"/>
  <c r="G82" i="33"/>
  <c r="H82" i="33"/>
  <c r="I82" i="33"/>
  <c r="J82" i="33"/>
  <c r="F83" i="33"/>
  <c r="G83" i="33"/>
  <c r="H83" i="33"/>
  <c r="I83" i="33"/>
  <c r="J83" i="33"/>
  <c r="F84" i="33"/>
  <c r="G84" i="33"/>
  <c r="H84" i="33"/>
  <c r="I84" i="33"/>
  <c r="J84" i="33"/>
  <c r="F85" i="33"/>
  <c r="G85" i="33"/>
  <c r="H85" i="33"/>
  <c r="I85" i="33"/>
  <c r="J85" i="33"/>
  <c r="F86" i="33"/>
  <c r="G86" i="33"/>
  <c r="H86" i="33"/>
  <c r="I86" i="33"/>
  <c r="J86" i="33"/>
  <c r="F87" i="33"/>
  <c r="G87" i="33"/>
  <c r="H87" i="33"/>
  <c r="I87" i="33"/>
  <c r="J87" i="33"/>
  <c r="F88" i="33"/>
  <c r="G88" i="33"/>
  <c r="H88" i="33"/>
  <c r="I88" i="33"/>
  <c r="J88" i="33"/>
  <c r="F89" i="33"/>
  <c r="G89" i="33"/>
  <c r="H89" i="33"/>
  <c r="I89" i="33"/>
  <c r="J89" i="33"/>
  <c r="F90" i="33"/>
  <c r="G90" i="33"/>
  <c r="H90" i="33"/>
  <c r="I90" i="33"/>
  <c r="J90" i="33"/>
  <c r="F91" i="33"/>
  <c r="G91" i="33"/>
  <c r="H91" i="33"/>
  <c r="I91" i="33"/>
  <c r="J91" i="33"/>
  <c r="C91" i="33"/>
  <c r="C90" i="33"/>
  <c r="C89" i="33"/>
  <c r="C88" i="33"/>
  <c r="C87" i="33"/>
  <c r="C86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C5" i="33"/>
  <c r="J3" i="34"/>
  <c r="I3" i="34"/>
  <c r="H3" i="34"/>
  <c r="G3" i="34"/>
  <c r="F3" i="34"/>
  <c r="C3" i="34"/>
  <c r="F4" i="33"/>
  <c r="F3" i="33"/>
  <c r="F4" i="32"/>
  <c r="F5" i="32"/>
  <c r="F6" i="32"/>
  <c r="F7" i="32"/>
  <c r="F8" i="32"/>
  <c r="F9" i="32"/>
  <c r="F10" i="32"/>
  <c r="F11" i="32"/>
  <c r="F12" i="32"/>
  <c r="F13" i="32"/>
  <c r="F3" i="32"/>
  <c r="F4" i="31"/>
  <c r="F5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21" i="31"/>
  <c r="F22" i="31"/>
  <c r="F23" i="31"/>
  <c r="F24" i="31"/>
  <c r="F25" i="31"/>
  <c r="F26" i="31"/>
  <c r="F27" i="31"/>
  <c r="F28" i="31"/>
  <c r="F29" i="31"/>
  <c r="F30" i="31"/>
  <c r="F31" i="31"/>
  <c r="F3" i="31"/>
  <c r="F4" i="30"/>
  <c r="F5" i="30"/>
  <c r="F6" i="30"/>
  <c r="F7" i="30"/>
  <c r="F8" i="30"/>
  <c r="F9" i="30"/>
  <c r="F10" i="30"/>
  <c r="F3" i="30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" i="1"/>
  <c r="C4" i="33"/>
  <c r="C3" i="33"/>
  <c r="J4" i="33"/>
  <c r="I4" i="33"/>
  <c r="H4" i="33"/>
  <c r="G4" i="33"/>
  <c r="J3" i="33"/>
  <c r="I3" i="33"/>
  <c r="H3" i="33"/>
  <c r="G3" i="33"/>
  <c r="G11" i="32"/>
  <c r="H11" i="32"/>
  <c r="I11" i="32"/>
  <c r="J11" i="32"/>
  <c r="G12" i="32"/>
  <c r="H12" i="32"/>
  <c r="I12" i="32"/>
  <c r="J12" i="32"/>
  <c r="G13" i="32"/>
  <c r="H13" i="32"/>
  <c r="I13" i="32"/>
  <c r="J13" i="32"/>
  <c r="C13" i="32"/>
  <c r="C12" i="32"/>
  <c r="C11" i="32"/>
  <c r="C10" i="32"/>
  <c r="C9" i="32"/>
  <c r="C8" i="32"/>
  <c r="C7" i="32"/>
  <c r="C6" i="32"/>
  <c r="C5" i="32"/>
  <c r="C4" i="32"/>
  <c r="C3" i="32"/>
  <c r="G30" i="31"/>
  <c r="H30" i="31"/>
  <c r="I30" i="31"/>
  <c r="J30" i="31"/>
  <c r="G31" i="31"/>
  <c r="H31" i="31"/>
  <c r="I31" i="31"/>
  <c r="J31" i="31"/>
  <c r="C31" i="31"/>
  <c r="C30" i="31"/>
  <c r="C29" i="31"/>
  <c r="C28" i="31"/>
  <c r="C27" i="31"/>
  <c r="C26" i="31"/>
  <c r="C25" i="31"/>
  <c r="C24" i="31"/>
  <c r="C23" i="31"/>
  <c r="C22" i="31"/>
  <c r="C21" i="31"/>
  <c r="C20" i="31"/>
  <c r="C19" i="31"/>
  <c r="C18" i="31"/>
  <c r="C17" i="31"/>
  <c r="C16" i="31"/>
  <c r="C15" i="31"/>
  <c r="C14" i="31"/>
  <c r="C13" i="31"/>
  <c r="C12" i="31"/>
  <c r="C11" i="31"/>
  <c r="C10" i="31"/>
  <c r="C9" i="31"/>
  <c r="C8" i="31"/>
  <c r="C7" i="31"/>
  <c r="C6" i="31"/>
  <c r="C5" i="31"/>
  <c r="C4" i="31"/>
  <c r="C3" i="31"/>
  <c r="J10" i="32"/>
  <c r="I10" i="32"/>
  <c r="H10" i="32"/>
  <c r="G10" i="32"/>
  <c r="J9" i="32"/>
  <c r="I9" i="32"/>
  <c r="H9" i="32"/>
  <c r="G9" i="32"/>
  <c r="J8" i="32"/>
  <c r="I8" i="32"/>
  <c r="H8" i="32"/>
  <c r="G8" i="32"/>
  <c r="J7" i="32"/>
  <c r="I7" i="32"/>
  <c r="H7" i="32"/>
  <c r="G7" i="32"/>
  <c r="J6" i="32"/>
  <c r="I6" i="32"/>
  <c r="H6" i="32"/>
  <c r="G6" i="32"/>
  <c r="J5" i="32"/>
  <c r="I5" i="32"/>
  <c r="H5" i="32"/>
  <c r="G5" i="32"/>
  <c r="J4" i="32"/>
  <c r="I4" i="32"/>
  <c r="H4" i="32"/>
  <c r="G4" i="32"/>
  <c r="J3" i="32"/>
  <c r="I3" i="32"/>
  <c r="H3" i="32"/>
  <c r="G3" i="32"/>
  <c r="J29" i="31"/>
  <c r="I29" i="31"/>
  <c r="H29" i="31"/>
  <c r="G29" i="31"/>
  <c r="J28" i="31"/>
  <c r="I28" i="31"/>
  <c r="H28" i="31"/>
  <c r="G28" i="31"/>
  <c r="J27" i="31"/>
  <c r="I27" i="31"/>
  <c r="H27" i="31"/>
  <c r="G27" i="31"/>
  <c r="J26" i="31"/>
  <c r="I26" i="31"/>
  <c r="H26" i="31"/>
  <c r="G26" i="31"/>
  <c r="J25" i="31"/>
  <c r="I25" i="31"/>
  <c r="H25" i="31"/>
  <c r="G25" i="31"/>
  <c r="J24" i="31"/>
  <c r="I24" i="31"/>
  <c r="H24" i="31"/>
  <c r="G24" i="31"/>
  <c r="J23" i="31"/>
  <c r="I23" i="31"/>
  <c r="H23" i="31"/>
  <c r="G23" i="31"/>
  <c r="J22" i="31"/>
  <c r="I22" i="31"/>
  <c r="H22" i="31"/>
  <c r="G22" i="31"/>
  <c r="J21" i="31"/>
  <c r="I21" i="31"/>
  <c r="H21" i="31"/>
  <c r="G21" i="31"/>
  <c r="J20" i="31"/>
  <c r="I20" i="31"/>
  <c r="H20" i="31"/>
  <c r="G20" i="31"/>
  <c r="J19" i="31"/>
  <c r="I19" i="31"/>
  <c r="H19" i="31"/>
  <c r="G19" i="31"/>
  <c r="J18" i="31"/>
  <c r="I18" i="31"/>
  <c r="H18" i="31"/>
  <c r="G18" i="31"/>
  <c r="J17" i="31"/>
  <c r="I17" i="31"/>
  <c r="H17" i="31"/>
  <c r="G17" i="31"/>
  <c r="J16" i="31"/>
  <c r="I16" i="31"/>
  <c r="H16" i="31"/>
  <c r="G16" i="31"/>
  <c r="J15" i="31"/>
  <c r="I15" i="31"/>
  <c r="H15" i="31"/>
  <c r="G15" i="31"/>
  <c r="J14" i="31"/>
  <c r="I14" i="31"/>
  <c r="H14" i="31"/>
  <c r="G14" i="31"/>
  <c r="J13" i="31"/>
  <c r="I13" i="31"/>
  <c r="H13" i="31"/>
  <c r="G13" i="31"/>
  <c r="J12" i="31"/>
  <c r="I12" i="31"/>
  <c r="H12" i="31"/>
  <c r="G12" i="31"/>
  <c r="J11" i="31"/>
  <c r="I11" i="31"/>
  <c r="H11" i="31"/>
  <c r="G11" i="31"/>
  <c r="J10" i="31"/>
  <c r="I10" i="31"/>
  <c r="H10" i="31"/>
  <c r="G10" i="31"/>
  <c r="J9" i="31"/>
  <c r="I9" i="31"/>
  <c r="H9" i="31"/>
  <c r="G9" i="31"/>
  <c r="J8" i="31"/>
  <c r="I8" i="31"/>
  <c r="H8" i="31"/>
  <c r="G8" i="31"/>
  <c r="J7" i="31"/>
  <c r="I7" i="31"/>
  <c r="H7" i="31"/>
  <c r="G7" i="31"/>
  <c r="J6" i="31"/>
  <c r="I6" i="31"/>
  <c r="H6" i="31"/>
  <c r="G6" i="31"/>
  <c r="J5" i="31"/>
  <c r="I5" i="31"/>
  <c r="H5" i="31"/>
  <c r="G5" i="31"/>
  <c r="J4" i="31"/>
  <c r="I4" i="31"/>
  <c r="H4" i="31"/>
  <c r="G4" i="31"/>
  <c r="J3" i="31"/>
  <c r="I3" i="31"/>
  <c r="H3" i="31"/>
  <c r="G3" i="31"/>
  <c r="C10" i="30"/>
  <c r="C9" i="30"/>
  <c r="C8" i="30"/>
  <c r="C7" i="30"/>
  <c r="C6" i="30"/>
  <c r="C5" i="30"/>
  <c r="C4" i="30"/>
  <c r="C3" i="30"/>
  <c r="J10" i="30"/>
  <c r="I10" i="30"/>
  <c r="H10" i="30"/>
  <c r="G10" i="30"/>
  <c r="J9" i="30"/>
  <c r="I9" i="30"/>
  <c r="H9" i="30"/>
  <c r="G9" i="30"/>
  <c r="J8" i="30"/>
  <c r="I8" i="30"/>
  <c r="H8" i="30"/>
  <c r="G8" i="30"/>
  <c r="J7" i="30"/>
  <c r="I7" i="30"/>
  <c r="H7" i="30"/>
  <c r="G7" i="30"/>
  <c r="J6" i="30"/>
  <c r="I6" i="30"/>
  <c r="H6" i="30"/>
  <c r="G6" i="30"/>
  <c r="J5" i="30"/>
  <c r="I5" i="30"/>
  <c r="H5" i="30"/>
  <c r="G5" i="30"/>
  <c r="J4" i="30"/>
  <c r="I4" i="30"/>
  <c r="H4" i="30"/>
  <c r="G4" i="30"/>
  <c r="J3" i="30"/>
  <c r="I3" i="30"/>
  <c r="H3" i="30"/>
  <c r="G3" i="30"/>
  <c r="G18" i="1"/>
  <c r="H18" i="1"/>
  <c r="I18" i="1"/>
  <c r="J18" i="1"/>
  <c r="G19" i="1"/>
  <c r="H19" i="1"/>
  <c r="I19" i="1"/>
  <c r="J19" i="1"/>
  <c r="G20" i="1"/>
  <c r="H20" i="1"/>
  <c r="I20" i="1"/>
  <c r="J20" i="1"/>
  <c r="G21" i="1"/>
  <c r="H21" i="1"/>
  <c r="I21" i="1"/>
  <c r="J21" i="1"/>
  <c r="G22" i="1"/>
  <c r="H22" i="1"/>
  <c r="I22" i="1"/>
  <c r="J22" i="1"/>
  <c r="G23" i="1"/>
  <c r="H23" i="1"/>
  <c r="I23" i="1"/>
  <c r="J23" i="1"/>
  <c r="G24" i="1"/>
  <c r="H24" i="1"/>
  <c r="I24" i="1"/>
  <c r="J24" i="1"/>
  <c r="G25" i="1"/>
  <c r="H25" i="1"/>
  <c r="I25" i="1"/>
  <c r="J25" i="1"/>
  <c r="G26" i="1"/>
  <c r="H26" i="1"/>
  <c r="I26" i="1"/>
  <c r="J26" i="1"/>
  <c r="G27" i="1"/>
  <c r="H27" i="1"/>
  <c r="I27" i="1"/>
  <c r="J27" i="1"/>
  <c r="G28" i="1"/>
  <c r="H28" i="1"/>
  <c r="I28" i="1"/>
  <c r="J28" i="1"/>
  <c r="G29" i="1"/>
  <c r="H29" i="1"/>
  <c r="I29" i="1"/>
  <c r="J29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G3" i="1"/>
  <c r="H3" i="1"/>
  <c r="I3" i="1"/>
  <c r="J3" i="1"/>
  <c r="G4" i="1"/>
  <c r="H4" i="1"/>
  <c r="I4" i="1"/>
  <c r="J4" i="1"/>
  <c r="G5" i="1"/>
  <c r="H5" i="1"/>
  <c r="I5" i="1"/>
  <c r="J5" i="1"/>
  <c r="G6" i="1"/>
  <c r="H6" i="1"/>
  <c r="I6" i="1"/>
  <c r="J6" i="1"/>
  <c r="G7" i="1"/>
  <c r="H7" i="1"/>
  <c r="I7" i="1"/>
  <c r="J7" i="1"/>
  <c r="G8" i="1"/>
  <c r="H8" i="1"/>
  <c r="I8" i="1"/>
  <c r="J8" i="1"/>
  <c r="G9" i="1" l="1"/>
  <c r="H9" i="1"/>
  <c r="I9" i="1"/>
  <c r="J9" i="1"/>
  <c r="G10" i="1"/>
  <c r="H10" i="1"/>
  <c r="I10" i="1"/>
  <c r="J10" i="1"/>
  <c r="G13" i="1"/>
  <c r="H13" i="1"/>
  <c r="I13" i="1"/>
  <c r="J13" i="1"/>
  <c r="G11" i="1"/>
  <c r="H11" i="1"/>
  <c r="I11" i="1"/>
  <c r="J11" i="1"/>
  <c r="G12" i="1"/>
  <c r="H12" i="1"/>
  <c r="I12" i="1"/>
  <c r="J12" i="1"/>
  <c r="G14" i="1"/>
  <c r="H14" i="1"/>
  <c r="I14" i="1"/>
  <c r="J14" i="1"/>
  <c r="G15" i="1"/>
  <c r="H15" i="1"/>
  <c r="I15" i="1"/>
  <c r="J15" i="1"/>
  <c r="G16" i="1"/>
  <c r="H16" i="1"/>
  <c r="I16" i="1"/>
  <c r="J16" i="1"/>
  <c r="G17" i="1"/>
  <c r="H17" i="1"/>
  <c r="I17" i="1"/>
  <c r="J17" i="1"/>
</calcChain>
</file>

<file path=xl/sharedStrings.xml><?xml version="1.0" encoding="utf-8"?>
<sst xmlns="http://schemas.openxmlformats.org/spreadsheetml/2006/main" count="3019" uniqueCount="1145">
  <si>
    <t>Код</t>
  </si>
  <si>
    <t>Артикул</t>
  </si>
  <si>
    <t>Наименование</t>
  </si>
  <si>
    <t>Оптовая 3</t>
  </si>
  <si>
    <t>Оптовая 4 - спецпредложение</t>
  </si>
  <si>
    <t>Оптовая 1</t>
  </si>
  <si>
    <t>Оптовая 2</t>
  </si>
  <si>
    <t>Остаток на складах</t>
  </si>
  <si>
    <t>Ссылка</t>
  </si>
  <si>
    <t>Наличие</t>
  </si>
  <si>
    <t>Спеццена</t>
  </si>
  <si>
    <t>Производитель</t>
  </si>
  <si>
    <t>NO NAME</t>
  </si>
  <si>
    <t>319021</t>
  </si>
  <si>
    <t>M-200</t>
  </si>
  <si>
    <t>Станок шиномонтажный 220Вт AE&amp;T</t>
  </si>
  <si>
    <t>AE&amp;T</t>
  </si>
  <si>
    <t>094113</t>
  </si>
  <si>
    <t>M-231BP36 (220)</t>
  </si>
  <si>
    <t>Стенд шиномонтажный 220В автоматический 12"- 26" AE&amp;T</t>
  </si>
  <si>
    <t>029833</t>
  </si>
  <si>
    <t>M-221P6 (220)</t>
  </si>
  <si>
    <t>Стенд шиномонтажный 220В автоматический 14"- 24" (с правой рукой) AE&amp;T</t>
  </si>
  <si>
    <t>098149</t>
  </si>
  <si>
    <t>M-221B (220)</t>
  </si>
  <si>
    <t>Стенд шиномонтажный 220В автоматический 14"- 24" AE&amp;T</t>
  </si>
  <si>
    <t>092644</t>
  </si>
  <si>
    <t>M-221BP6 (220)</t>
  </si>
  <si>
    <t>Стенд шиномонтажный 220В автоматический 14"- 24" взрывная накачка (с правой рукой) AE&amp;T</t>
  </si>
  <si>
    <t>024645</t>
  </si>
  <si>
    <t>M-100 (220)</t>
  </si>
  <si>
    <t>Стенд шиномонтажный 220В полуавтоматический 10"- 22" AE&amp;T</t>
  </si>
  <si>
    <t>056642</t>
  </si>
  <si>
    <t>M-200 (220)</t>
  </si>
  <si>
    <t>Стенд шиномонтажный 220В полуавтоматический 10"- 24" AE&amp;T</t>
  </si>
  <si>
    <t>084345</t>
  </si>
  <si>
    <t>M-201BP1 (220)</t>
  </si>
  <si>
    <t>Стенд шиномонтажный 220В полуавтоматический 10"- 24" с наддувом (с правой рукой) AE&amp;T</t>
  </si>
  <si>
    <t>084261</t>
  </si>
  <si>
    <t>M-203P2 (220)</t>
  </si>
  <si>
    <t>Стенд шиномонтажный 220В полуавтоматический 12"- 26" (с третьей рукой) AE&amp;T</t>
  </si>
  <si>
    <t>048779</t>
  </si>
  <si>
    <t>M-203BP2 (220)</t>
  </si>
  <si>
    <t>Стенд шиномонтажный 220В полуавтоматический 12"- 26" AE&amp;T</t>
  </si>
  <si>
    <t>051967</t>
  </si>
  <si>
    <t>M-209BP1P2 (220)</t>
  </si>
  <si>
    <t>Стенд шиномонтажный 220В полуавтоматический 12"- 28" AE&amp;T</t>
  </si>
  <si>
    <t>324230</t>
  </si>
  <si>
    <t>M-201B (220)</t>
  </si>
  <si>
    <t>Стенд шиномонтажный 220В полуавтоматический с наддувом AE&amp;T</t>
  </si>
  <si>
    <t>086428</t>
  </si>
  <si>
    <t>M-221P6 (380)</t>
  </si>
  <si>
    <t>Стенд шиномонтажный 380В автоматический 10"- 24" (с правой рукой) AE&amp;T</t>
  </si>
  <si>
    <t>053856</t>
  </si>
  <si>
    <t>M-221B (380)</t>
  </si>
  <si>
    <t>Стенд шиномонтажный 380В автоматический 10"- 24" AE&amp;T</t>
  </si>
  <si>
    <t>048781</t>
  </si>
  <si>
    <t>M-221BP6 (380)</t>
  </si>
  <si>
    <t>Стенд шиномонтажный 380В автоматический 10"- 24" взрывная накачка (с правой рукой) AE&amp;T</t>
  </si>
  <si>
    <t>048835</t>
  </si>
  <si>
    <t>M-221P6-2 (380)</t>
  </si>
  <si>
    <t>Стенд шиномонтажный 380В автоматический 10"- 24" двухскоростной AE&amp;T</t>
  </si>
  <si>
    <t>085877</t>
  </si>
  <si>
    <t>M-231P36 (380)</t>
  </si>
  <si>
    <t>Стенд шиномонтажный 380В автоматический 12"- 26" (с правой рукой) AE&amp;T</t>
  </si>
  <si>
    <t>080921</t>
  </si>
  <si>
    <t>M-231BP36 (380)</t>
  </si>
  <si>
    <t>Стенд шиномонтажный 380В автоматический 12"- 26" с наддувом (с правой рукой) AE&amp;T</t>
  </si>
  <si>
    <t>921612</t>
  </si>
  <si>
    <t>AE&amp;T MT-290</t>
  </si>
  <si>
    <t>Стенд шиномонтажный 380В автоматический 14"- 26" (588) для грузового транспорта AE&amp;T</t>
  </si>
  <si>
    <t>095033</t>
  </si>
  <si>
    <t>MT-296</t>
  </si>
  <si>
    <t>Стенд шиномонтажный 380В автоматический 14"- 42" для грузового транспорта AE&amp;T</t>
  </si>
  <si>
    <t>937987</t>
  </si>
  <si>
    <t>MT-298</t>
  </si>
  <si>
    <t>Стенд шиномонтажный 380В автоматический 14"- 56" для грузового транспорта AE&amp;T</t>
  </si>
  <si>
    <t>090601</t>
  </si>
  <si>
    <t>M-100 (380)</t>
  </si>
  <si>
    <t>Стенд шиномонтажный 380В полуавтоматический 10"- 22" AE&amp;T</t>
  </si>
  <si>
    <t>092940</t>
  </si>
  <si>
    <t>M-201BP1 (380)</t>
  </si>
  <si>
    <t>Стенд шиномонтажный 380В полуавтоматический 10"- 24" (с правой рукой) AE&amp;T</t>
  </si>
  <si>
    <t>060801</t>
  </si>
  <si>
    <t>M-201B (380)</t>
  </si>
  <si>
    <t>Стенд шиномонтажный 380В полуавтоматический 10"- 24" с наддувом AE&amp;T</t>
  </si>
  <si>
    <t>077740</t>
  </si>
  <si>
    <t>M-203P2 (380)</t>
  </si>
  <si>
    <t>Стенд шиномонтажный 380В полуавтоматический 12"- 26" (с третьей рукой) AE&amp;T</t>
  </si>
  <si>
    <t>089947</t>
  </si>
  <si>
    <t>M-203BP2 (380)</t>
  </si>
  <si>
    <t>Стенд шиномонтажный 380В полуавтоматический 12"- 26" AE&amp;T</t>
  </si>
  <si>
    <t>090393</t>
  </si>
  <si>
    <t>M-209BP1P2 (380)</t>
  </si>
  <si>
    <t>865673</t>
  </si>
  <si>
    <t>UF</t>
  </si>
  <si>
    <t>Адаптер для посадки колес на станок балансировки универсальный AE&amp;T</t>
  </si>
  <si>
    <t>019719</t>
  </si>
  <si>
    <t>QD-4</t>
  </si>
  <si>
    <t>Борторасширитель шин пневматический AE&amp;T</t>
  </si>
  <si>
    <t>102933</t>
  </si>
  <si>
    <t>QD-52</t>
  </si>
  <si>
    <t>036234</t>
  </si>
  <si>
    <t>SD-2</t>
  </si>
  <si>
    <t>Борторасширитель шин ручной AE&amp;T</t>
  </si>
  <si>
    <t>105788</t>
  </si>
  <si>
    <t>SD-1AD</t>
  </si>
  <si>
    <t>Борторасширитель шин ручной c подставкой AE&amp;T</t>
  </si>
  <si>
    <t>091790</t>
  </si>
  <si>
    <t>SD-1</t>
  </si>
  <si>
    <t>Борторасширитель шин ручной до 178мм AE&amp;T</t>
  </si>
  <si>
    <t>890301</t>
  </si>
  <si>
    <t>16135005</t>
  </si>
  <si>
    <t>Головка для стенда шиномонтажного MH AE&amp;T</t>
  </si>
  <si>
    <t>717831</t>
  </si>
  <si>
    <t>Т32020</t>
  </si>
  <si>
    <t>Домкрат подкатной 20т 200-580мм AE&amp;T ПРОФИ</t>
  </si>
  <si>
    <t>271858</t>
  </si>
  <si>
    <t>T31703</t>
  </si>
  <si>
    <t>Домкрат подкатной 3т 75-505мм AE&amp;T</t>
  </si>
  <si>
    <t>698316</t>
  </si>
  <si>
    <t>ELC+F</t>
  </si>
  <si>
    <t>Конус для балансировочного станка 155мм</t>
  </si>
  <si>
    <t>210631</t>
  </si>
  <si>
    <t>T62202</t>
  </si>
  <si>
    <t>Кран гидравлический 2т складной AE&amp;T</t>
  </si>
  <si>
    <t>179632</t>
  </si>
  <si>
    <t>TA-D1035-B-3</t>
  </si>
  <si>
    <t>Лопатка монтажная 500мм 20" AE&amp;T</t>
  </si>
  <si>
    <t>105789</t>
  </si>
  <si>
    <t>TA-D1035-B-4</t>
  </si>
  <si>
    <t>Лопатка монтажная 500мм 24" AE&amp;T</t>
  </si>
  <si>
    <t>046164</t>
  </si>
  <si>
    <t>TA-D1035-B-5</t>
  </si>
  <si>
    <t>Лопатка монтажная 500мм 28" AE&amp;T</t>
  </si>
  <si>
    <t>274153</t>
  </si>
  <si>
    <t>FS-350A</t>
  </si>
  <si>
    <t>Пеногенератор 4Bar 50л AE&amp;T</t>
  </si>
  <si>
    <t>060472</t>
  </si>
  <si>
    <t>T065</t>
  </si>
  <si>
    <t>Пистолет пескоструйный (сопла 2, 2.5, 3, 3.5мм) AE&amp;T</t>
  </si>
  <si>
    <t>038806</t>
  </si>
  <si>
    <t>F27 (220)</t>
  </si>
  <si>
    <t>Подъемник ножничный 2.7т 164-1370мм 220В AE&amp;T</t>
  </si>
  <si>
    <t>035560</t>
  </si>
  <si>
    <t>F27 (380)</t>
  </si>
  <si>
    <t>Подъемник ножничный 2.7т 164-1370мм 380В AE&amp;T</t>
  </si>
  <si>
    <t>015349</t>
  </si>
  <si>
    <t>F6010 (220)</t>
  </si>
  <si>
    <t>Подъемник ножничный 3т 105-1000мм 220В AE&amp;T</t>
  </si>
  <si>
    <t>015351</t>
  </si>
  <si>
    <t>F6010 (380)</t>
  </si>
  <si>
    <t>Подъемник ножничный 3т 105-1000мм 380В AE&amp;T</t>
  </si>
  <si>
    <t>033475</t>
  </si>
  <si>
    <t>F6106E (220)</t>
  </si>
  <si>
    <t>Подъемник ножничный 3т 115-1850мм 220В (на пол) AE&amp;T</t>
  </si>
  <si>
    <t>038875</t>
  </si>
  <si>
    <t>F6106E (380)</t>
  </si>
  <si>
    <t>Подъемник ножничный 3т 115-1850мм 380В (на пол) AE&amp;T</t>
  </si>
  <si>
    <t>064794</t>
  </si>
  <si>
    <t>F6105 (220)</t>
  </si>
  <si>
    <t>Подъемник ножничный 3т 330-2060мм 220В (в пол) AE&amp;T</t>
  </si>
  <si>
    <t>025645</t>
  </si>
  <si>
    <t>F6105 (380)</t>
  </si>
  <si>
    <t>Подъемник ножничный 3т 330-2060мм 380В (в пол) AE&amp;T</t>
  </si>
  <si>
    <t>059357</t>
  </si>
  <si>
    <t>F6109</t>
  </si>
  <si>
    <t>Подъемник ножничный 4.5т 330-1850мм 380В для монтажа/сход-развала AE&amp;T</t>
  </si>
  <si>
    <t>059390</t>
  </si>
  <si>
    <t>F6108</t>
  </si>
  <si>
    <t>Подъемник ножничный 4.5т 330-2000мм 380В AE&amp;T</t>
  </si>
  <si>
    <t>059242</t>
  </si>
  <si>
    <t>F3.5-4</t>
  </si>
  <si>
    <t>Подъемник электрогидравлический 3.5т 175-1850мм 4-х стоечный 380В AE&amp;T</t>
  </si>
  <si>
    <t>059274</t>
  </si>
  <si>
    <t>F4.5D-4</t>
  </si>
  <si>
    <t>Подъемник электрогидравлический 4.5т 207-1850мм 4-х стоечный 380В AE&amp;T</t>
  </si>
  <si>
    <t>059335</t>
  </si>
  <si>
    <t>S4D-2E (220)</t>
  </si>
  <si>
    <t>Подъемник электрогидравлический 4т 100-1800мм 2-х стоечный 220В AE&amp;T</t>
  </si>
  <si>
    <t>059293</t>
  </si>
  <si>
    <t>S4D-2E (380)</t>
  </si>
  <si>
    <t>Подъемник электрогидравлический 4т 100-1800мм 2-х стоечный 380В AE&amp;T</t>
  </si>
  <si>
    <t>074526</t>
  </si>
  <si>
    <t>S4D-2U (380)</t>
  </si>
  <si>
    <t>Подъемник электрогидравлический 4т 100-1960мм 2-х стоечный 380В AE&amp;T</t>
  </si>
  <si>
    <t>059252</t>
  </si>
  <si>
    <t>S4D-2 (220)</t>
  </si>
  <si>
    <t>Подъемник электрогидравлический 4т 100-2090мм 2-х стоечный 220В AE&amp;T</t>
  </si>
  <si>
    <t>059329</t>
  </si>
  <si>
    <t>S4D-2 (380)</t>
  </si>
  <si>
    <t>Подъемник электрогидравлический 4т 100-2090мм 2-х стоечный 380В AE&amp;T</t>
  </si>
  <si>
    <t>059353</t>
  </si>
  <si>
    <t>T4 (UH220)</t>
  </si>
  <si>
    <t>Подъемник электрогидравлический 4т 110-1800мм 2-х стоечный 220В AE&amp;T</t>
  </si>
  <si>
    <t>060757</t>
  </si>
  <si>
    <t>T4 (UH380)</t>
  </si>
  <si>
    <t>Подъемник электрогидравлический 4т 110-1800мм 2-х стоечный 380В AE&amp;T</t>
  </si>
  <si>
    <t>060745</t>
  </si>
  <si>
    <t>S4B-2 (220)</t>
  </si>
  <si>
    <t>Подъемник электрогидравлический 4т 110-2090мм 2-х стоечный 220В AE&amp;T</t>
  </si>
  <si>
    <t>059395</t>
  </si>
  <si>
    <t>S4B-2 (380)</t>
  </si>
  <si>
    <t>Подъемник электрогидравлический 4т 110-2090мм 2-х стоечный 380В AE&amp;T</t>
  </si>
  <si>
    <t>029655</t>
  </si>
  <si>
    <t>T4B (220)</t>
  </si>
  <si>
    <t>Подъемник электрогидравлический 4т 125-1800мм 2-х стоечный 220В (ширина проезда 2340мм) AE&amp;T</t>
  </si>
  <si>
    <t>059375</t>
  </si>
  <si>
    <t>T4M (220)</t>
  </si>
  <si>
    <t>Подъемник электрогидравлический 4т 125-1800мм 2-х стоечный 220В (ширина проезда 2500мм) AE&amp;T</t>
  </si>
  <si>
    <t>059344</t>
  </si>
  <si>
    <t>T4B (380)</t>
  </si>
  <si>
    <t>Подъемник электрогидравлический 4т 125-1800мм 2-х стоечный 380В (ширина проезда 2340мм) AE&amp;T</t>
  </si>
  <si>
    <t>059370</t>
  </si>
  <si>
    <t>T4M (380)</t>
  </si>
  <si>
    <t>Подъемник электрогидравлический 4т 125-1800мм 2-х стоечный 380В (ширина проезда 2500мм) AE&amp;T</t>
  </si>
  <si>
    <t>059351</t>
  </si>
  <si>
    <t>T4MU (220)</t>
  </si>
  <si>
    <t>Подъемник электрогидравлический 4т 90-1800мм 2-х стоечный 220В AE&amp;T</t>
  </si>
  <si>
    <t>060759</t>
  </si>
  <si>
    <t>T4MU (380)</t>
  </si>
  <si>
    <t>Подъемник электрогидравлический 4т 90-1800мм 2-х стоечный 380В AE&amp;T</t>
  </si>
  <si>
    <t>060761</t>
  </si>
  <si>
    <t>T5.5 (380)</t>
  </si>
  <si>
    <t>Подъемник электрогидравлический 5.5т 110-1825мм 2-х стоечный 380В AE&amp;T</t>
  </si>
  <si>
    <t>059367</t>
  </si>
  <si>
    <t>F5.5-4</t>
  </si>
  <si>
    <t>Подъемник электрогидравлический 5.5т 241-1850мм 4-х стоечный 380В AE&amp;T</t>
  </si>
  <si>
    <t>092937</t>
  </si>
  <si>
    <t>B-820</t>
  </si>
  <si>
    <t>Станок балансировочный 220Вт 10"- 24" до 65кг автоматическая самоколибровка AE&amp;T</t>
  </si>
  <si>
    <t>066826</t>
  </si>
  <si>
    <t>B-520</t>
  </si>
  <si>
    <t>Станок балансировочный 220Вт 10"- 24" до 65кг автоматическое измерение диска AE&amp;T</t>
  </si>
  <si>
    <t>071027</t>
  </si>
  <si>
    <t>B-829</t>
  </si>
  <si>
    <t>Станок балансировочный 220Вт 10"- 24" до 65кг панель управления со светодиодной индикацией AE&amp;T</t>
  </si>
  <si>
    <t>026407</t>
  </si>
  <si>
    <t>B-885A</t>
  </si>
  <si>
    <t>Станок балансировочный 220Вт 10"- 24" до 65кг с ЖК дисплеем (с анимацией) AE&amp;T</t>
  </si>
  <si>
    <t>006820</t>
  </si>
  <si>
    <t>B-823</t>
  </si>
  <si>
    <t>Станок балансировочный 220Вт 10"- 24" до 65кг с ЖК дисплеем AE&amp;T</t>
  </si>
  <si>
    <t>051954</t>
  </si>
  <si>
    <t>B-600A</t>
  </si>
  <si>
    <t>Станок балансировочный 220Вт 10"- 24" до 65кг с лазерным указателем AE&amp;T</t>
  </si>
  <si>
    <t>319020</t>
  </si>
  <si>
    <t>B-500</t>
  </si>
  <si>
    <t>Станок балансировочный 220Вт AE&amp;T</t>
  </si>
  <si>
    <t>007873</t>
  </si>
  <si>
    <t>BT-850</t>
  </si>
  <si>
    <t>Станок балансировочный 380Вт 10"- 24" до 150кг AE&amp;T</t>
  </si>
  <si>
    <r>
      <t xml:space="preserve">есть
</t>
    </r>
    <r>
      <rPr>
        <sz val="8"/>
        <color theme="1"/>
        <rFont val="Calibri"/>
        <family val="2"/>
        <charset val="204"/>
        <scheme val="minor"/>
      </rPr>
      <t>(поставка 3-7 дней)</t>
    </r>
  </si>
  <si>
    <t>525942</t>
  </si>
  <si>
    <t>JTC-5558</t>
  </si>
  <si>
    <t>Блок подготовки воздуха (лубрикатор,осушитель) 1/2" металл. переключ. 215PSI 3000л/мин. 150 мл JTC</t>
  </si>
  <si>
    <t>JTC TOOLS CO., LTD</t>
  </si>
  <si>
    <t>508513</t>
  </si>
  <si>
    <t>JTC-5555</t>
  </si>
  <si>
    <t>Блок подготовки воздуха (лубрикатор,осушитель) 1/2” пластик. переключ. 150PSI 3000л/мин. 125мл JTC</t>
  </si>
  <si>
    <t>427489</t>
  </si>
  <si>
    <t>JTC-JW0889-803</t>
  </si>
  <si>
    <t>Блок подготовки воздуха (лубрикатор,осушитель) 3/8" пластик. переключ. 150PSI 2500л/мин. 125мл JTC</t>
  </si>
  <si>
    <t>427490</t>
  </si>
  <si>
    <t>JTC-JW0889-833</t>
  </si>
  <si>
    <t>Блок подготовки воздуха (лубрикатор,осушитель) 3/8” металл. переключ. 215PSI 2500л/мин. 125мл JTC</t>
  </si>
  <si>
    <t>935666</t>
  </si>
  <si>
    <t>AFRL804</t>
  </si>
  <si>
    <t>Блок подготовки воздуха (фильтр, регулятор, лубрикатор масла) 1/2" (0-10Bar)</t>
  </si>
  <si>
    <t>837699</t>
  </si>
  <si>
    <t>RF-AFRL804</t>
  </si>
  <si>
    <t>Блок подготовки воздуха (фильтр,регулятор,лубрикатор) 1/2" (0-10Bar) пневмосистемы ROCKFORCE</t>
  </si>
  <si>
    <t>ROCKFORCE</t>
  </si>
  <si>
    <t>837694</t>
  </si>
  <si>
    <t>RF-EW4000-04</t>
  </si>
  <si>
    <t>Блок подготовки воздуха (фильтр,регулятор,лубрикатор) 1/2" (1300л/мин.,16Bar) Profi ROCKFORCE</t>
  </si>
  <si>
    <t>495486</t>
  </si>
  <si>
    <t>RF-7004012</t>
  </si>
  <si>
    <t>Блок подготовки воздуха (фильтр,регулятор,лубрикатор) 1/2" (2800л/мин. 16Bar) Profi ROCKFORCE</t>
  </si>
  <si>
    <t>837698</t>
  </si>
  <si>
    <t>RF-AC2010-02</t>
  </si>
  <si>
    <t>Блок подготовки воздуха (фильтр,регулятор,лубрикатор) 1/4" (0-10Bar) мини пневмосистемы ROCKFORCE</t>
  </si>
  <si>
    <t>837700</t>
  </si>
  <si>
    <t>RF-AFRL802</t>
  </si>
  <si>
    <t>Блок подготовки воздуха (фильтр,регулятор,лубрикатор) 1/4" (0-10Bar) пневмосистемы ROCKFORCE</t>
  </si>
  <si>
    <t>495487</t>
  </si>
  <si>
    <t>RF-7002014</t>
  </si>
  <si>
    <t>Блок подготовки воздуха (фильтр,регулятор,лубрикатор) 1/4" (1300л/мин. 16Bar) Profi ROCKFORCE</t>
  </si>
  <si>
    <t>837695</t>
  </si>
  <si>
    <t>RF-EW4000-02</t>
  </si>
  <si>
    <t>Блок подготовки воздуха (фильтр,регулятор,лубрикатор) 1/4" (1300л/мин.,16Bar) Profi ROCKFORCE</t>
  </si>
  <si>
    <t>837696</t>
  </si>
  <si>
    <t>RF-YQFR2000-02</t>
  </si>
  <si>
    <t>Блок подготовки воздуха (фильтр,регулятор,лубрикатор) 1/4" (1300л/мин.,16Bar) ROCKFORCE</t>
  </si>
  <si>
    <t>495488</t>
  </si>
  <si>
    <t>RF-7005034</t>
  </si>
  <si>
    <t>Блок подготовки воздуха (фильтр,регулятор,лубрикатор) 3/4" (8500л/мин. 16Bar) Profi ROCKFORCE</t>
  </si>
  <si>
    <t>837701</t>
  </si>
  <si>
    <t>RF-AFRL803</t>
  </si>
  <si>
    <t>Блок подготовки воздуха (фильтр,регулятор,лубрикатор) 3/8" (0-10Bar) пневмосистемы ROCKFORCE</t>
  </si>
  <si>
    <t>837697</t>
  </si>
  <si>
    <t>RF-EW4000-03</t>
  </si>
  <si>
    <t>Блок подготовки воздуха (фильтр,регулятор,лубрикатор) 3/8" (1300л/мин.,16Bar) Profi ROCKFORCE</t>
  </si>
  <si>
    <t>495489</t>
  </si>
  <si>
    <t>RF-7004038</t>
  </si>
  <si>
    <t>Блок подготовки воздуха (фильтр,регулятор,лубрикатор) 3/8" (2000л/мин. 16Bar) Profi ROCKFORCE</t>
  </si>
  <si>
    <t>485123</t>
  </si>
  <si>
    <t>RF-700-12</t>
  </si>
  <si>
    <t>Блок подготовки воздуха (фильтр,регулятор,маслодобавитель) 1/2" (0-10Bar) ROCKFORCE</t>
  </si>
  <si>
    <t>485124</t>
  </si>
  <si>
    <t>RF-700-14</t>
  </si>
  <si>
    <t>Блок подготовки воздуха (фильтр,регулятор,маслодобавитель) 1/4" (0-10Bar) ROCKFORCE</t>
  </si>
  <si>
    <t>276839</t>
  </si>
  <si>
    <t>RF-01Y0204</t>
  </si>
  <si>
    <t>Верстак металлический 530х2020х2480мм ROCKFORCE</t>
  </si>
  <si>
    <t>276840</t>
  </si>
  <si>
    <t>RF-01Y0205</t>
  </si>
  <si>
    <t>Верстак металлический 530х2020х3720мм ROCKFORCE</t>
  </si>
  <si>
    <t>431514</t>
  </si>
  <si>
    <t>RF-01Y0196</t>
  </si>
  <si>
    <t>Верстак металлический 600х1080х1215мм ROCKFORCE</t>
  </si>
  <si>
    <t>180757</t>
  </si>
  <si>
    <t>WMC-TG6101044</t>
  </si>
  <si>
    <t>Верстак металлический 605х635х785мм с разводной столешницей WMC TOOLS</t>
  </si>
  <si>
    <t>WMC TOOLS</t>
  </si>
  <si>
    <t>180758</t>
  </si>
  <si>
    <t>WMC-TG6101046</t>
  </si>
  <si>
    <t>Верстак металлический 605х715х770мм с разводной столешницей WMC TOOLS</t>
  </si>
  <si>
    <t>269031</t>
  </si>
  <si>
    <t>RF-01Y0197</t>
  </si>
  <si>
    <t>Верстак металлический 730х2000х2000мм (ящик навесной 5 полок) ROCKFORCE</t>
  </si>
  <si>
    <t>269033</t>
  </si>
  <si>
    <t>RF-01Y0200</t>
  </si>
  <si>
    <t>Верстак металлический 730х2000х2000мм (ящики навесные 1-а створчатые-2шт.) ROCKFORCE</t>
  </si>
  <si>
    <t>269032</t>
  </si>
  <si>
    <t>RF-01Y0198</t>
  </si>
  <si>
    <t>Верстак металлический 730х2000х2000мм (ящики навесные 2-х створчатые) ROCKFORCE</t>
  </si>
  <si>
    <t>270024</t>
  </si>
  <si>
    <t>RF-01Y0201</t>
  </si>
  <si>
    <t>Верстак металлический 730х2000х2050мм ROCKFORCE</t>
  </si>
  <si>
    <t>270025</t>
  </si>
  <si>
    <t>RF-01Y0195</t>
  </si>
  <si>
    <t>Верстак металлический 730х2500х2050мм ROCKFORCE</t>
  </si>
  <si>
    <t>270026</t>
  </si>
  <si>
    <t>RF-01Y0199</t>
  </si>
  <si>
    <t>Верстак металлический 730х2560х2050мм ROCKFORCE</t>
  </si>
  <si>
    <t>269030</t>
  </si>
  <si>
    <t>RF-01Y0202</t>
  </si>
  <si>
    <t>Верстак металлический 730х800х2000мм с выдвижной полкой ROCKFORCE</t>
  </si>
  <si>
    <t>270027</t>
  </si>
  <si>
    <t>RF-01Y0203</t>
  </si>
  <si>
    <t>Верстак металлический 730х800х2050мм ROCKFORCE</t>
  </si>
  <si>
    <t>125188</t>
  </si>
  <si>
    <t>161480</t>
  </si>
  <si>
    <t>Верстак металлический 860х1200х685мм ПАКС</t>
  </si>
  <si>
    <t>ПАКС</t>
  </si>
  <si>
    <t>180759</t>
  </si>
  <si>
    <t>WMC-TG6101045</t>
  </si>
  <si>
    <t>Верстак металлический 950х560х165мм с разводной столешницей WMC TOOLS</t>
  </si>
  <si>
    <t>210003</t>
  </si>
  <si>
    <t>WMC-171</t>
  </si>
  <si>
    <t>Верстак многофункциональный 7 в 1 WMC TOOLS</t>
  </si>
  <si>
    <t>837702</t>
  </si>
  <si>
    <t>RF-AFR804</t>
  </si>
  <si>
    <t>Влагоотделитель 1/2" c индикатором давления пневмосистемы (10Bar,5-60град.,10Мк) ROCKFORCE</t>
  </si>
  <si>
    <t>837703</t>
  </si>
  <si>
    <t>RF-AF804</t>
  </si>
  <si>
    <t>Влагоотделитель 1/2" пневмосистемы (10Bar,5-60град.,10Мк) ROCKFORCE</t>
  </si>
  <si>
    <t>837704</t>
  </si>
  <si>
    <t>RF-AFR802</t>
  </si>
  <si>
    <t>Влагоотделитель 1/4" c индикатором давления пневмосистемы (10Bar,5-60град.,10Мк) ROCKFORCE</t>
  </si>
  <si>
    <t>197661</t>
  </si>
  <si>
    <t>57008</t>
  </si>
  <si>
    <t>Влагоотделитель 1/4" MATRIX</t>
  </si>
  <si>
    <t>MATRIX</t>
  </si>
  <si>
    <t>837705</t>
  </si>
  <si>
    <t>RF-AF802</t>
  </si>
  <si>
    <t>Влагоотделитель 1/4" пневмосистемы (10Bar,5-60град.,10Мк) ROCKFORCE</t>
  </si>
  <si>
    <t>837706</t>
  </si>
  <si>
    <t>RF-AF2000-02</t>
  </si>
  <si>
    <t>Влагоотделитель 1/4" пневмосистемы (600л/мин.,10Bar, 5- 60град., 5Мк) ROCKFORCE</t>
  </si>
  <si>
    <t>837707</t>
  </si>
  <si>
    <t>RF-EW2000-02</t>
  </si>
  <si>
    <t>Влагоотделитель 1/4" фильтр-регулятор индикатор давления пневмосистемы (10Bar,200л/мин.) ROCKFORCE</t>
  </si>
  <si>
    <t>837708</t>
  </si>
  <si>
    <t>RF-AF2000-01</t>
  </si>
  <si>
    <t>Влагоотделитель 1/8" для пневмосистемы (600л/мин.,10Bar,5- 60град.,5Мк) ROCKFORCE</t>
  </si>
  <si>
    <t>837709</t>
  </si>
  <si>
    <t>RF-EW2000-01</t>
  </si>
  <si>
    <t>Влагоотделитель 1/8" фильтр-регулятор индикатор давления пневмосистемы (10Bar,200л/мин.) ROCKFORCE</t>
  </si>
  <si>
    <t>837710</t>
  </si>
  <si>
    <t>RF-AFR803</t>
  </si>
  <si>
    <t>Влагоотделитель 3/8" c индикатором давления пневмосистемы (10Bar,5-60град.,10Мк) ROCKFORCE</t>
  </si>
  <si>
    <t>837711</t>
  </si>
  <si>
    <t>RF-AF803</t>
  </si>
  <si>
    <t>Влагоотделитель 3/8" пневмосистемы (10Bar,5-60град.,10Мк) ROCKFORCE</t>
  </si>
  <si>
    <t>503534</t>
  </si>
  <si>
    <t>JTC-7660</t>
  </si>
  <si>
    <t>Гайковерт пневматический 1'' 2102Нм 6000об/мин. 90-120PSI ударный JTC</t>
  </si>
  <si>
    <t>983774</t>
  </si>
  <si>
    <t>ER-85563</t>
  </si>
  <si>
    <t>Гайковерт пневматический 1" 1600Нм 4600об/мин. ЭВРИКА</t>
  </si>
  <si>
    <t>ЭВРИКА</t>
  </si>
  <si>
    <t>378046</t>
  </si>
  <si>
    <t>RF-RP7465</t>
  </si>
  <si>
    <t>Гайковерт пневматический 1" 2000Нм 6000об/мин. 320л/мин. ударный длинный вал ROCKFORCE</t>
  </si>
  <si>
    <t>378047</t>
  </si>
  <si>
    <t>RF-RP7463</t>
  </si>
  <si>
    <t>Гайковерт пневматический 1" 2000Нм 6000об/мин. 320л/мин. ударный короткий вал ROCKFORCE</t>
  </si>
  <si>
    <t>983777</t>
  </si>
  <si>
    <t>ER-85660</t>
  </si>
  <si>
    <t>Гайковерт пневматический 1" 2600Нм 4000об/мин. длинный вал ЭВРИКА</t>
  </si>
  <si>
    <t>378048</t>
  </si>
  <si>
    <t>RF-RP7485</t>
  </si>
  <si>
    <t>Гайковерт пневматический 1" 2700Нм 4000об/мин. 340л/мин. ударный длинный вал ROCKFORCE</t>
  </si>
  <si>
    <t>427469</t>
  </si>
  <si>
    <t>JTC-5446</t>
  </si>
  <si>
    <t>Гайковерт пневматический 1" 2711Нм 4500об/мин. 320л/мин. ударный JTC</t>
  </si>
  <si>
    <t>378049</t>
  </si>
  <si>
    <t>RF-RP7488</t>
  </si>
  <si>
    <t>Гайковерт пневматический 1" 3100Нм 3600об/мин. 420л/мин. ударный длинный вал ROCKFORCE</t>
  </si>
  <si>
    <t>983778</t>
  </si>
  <si>
    <t>ER-85770</t>
  </si>
  <si>
    <t>Гайковерт пневматический 1" 3200Нм 4600об/мин. длинный вал ЭВРИКА</t>
  </si>
  <si>
    <t>485136</t>
  </si>
  <si>
    <t>RF-8091D</t>
  </si>
  <si>
    <t>Гайковерт пневматический 1" 3390Нм 282л/мин. (головки 27-41мм) длинный вал 9 пр. ROCKFORCE</t>
  </si>
  <si>
    <t>485132</t>
  </si>
  <si>
    <t>RF-825121L</t>
  </si>
  <si>
    <t>Гайковерт пневматический 1" 3390Нм 282л/мин. длинный вал ROCKFORCE</t>
  </si>
  <si>
    <t>485133</t>
  </si>
  <si>
    <t>RF-825121</t>
  </si>
  <si>
    <t>Гайковерт пневматический 1" 3390Нм 282л/мин. короткий вал ROCKFORCE</t>
  </si>
  <si>
    <t>668316</t>
  </si>
  <si>
    <t>JTC-5813</t>
  </si>
  <si>
    <t>Гайковерт пневматический 1" 3390Нм 3400об/мин. 557л/мин. 90-120PSI ударный JTC</t>
  </si>
  <si>
    <t>890379</t>
  </si>
  <si>
    <t>JTC-7811</t>
  </si>
  <si>
    <t>Гайковерт пневматический 1" 3390Нм 3600об/мин. 312л/мин. 90PSI шпиндель 203мм ударный L=610мм JTC</t>
  </si>
  <si>
    <t>687949</t>
  </si>
  <si>
    <t>JTC-5814</t>
  </si>
  <si>
    <t>Гайковерт пневматический 1" 3390Нм 3700об/мин. 566л/мин. 90PSI шпиндель 203мм ударный L=594мм JTC</t>
  </si>
  <si>
    <t>687950</t>
  </si>
  <si>
    <t>JTC-5901</t>
  </si>
  <si>
    <t>Гайковерт пневматический 1" 3390Нм 3700об/мин. 566л/мин. 90PSI шпиндель 203мм ударный L=622мм JTC</t>
  </si>
  <si>
    <t>890380</t>
  </si>
  <si>
    <t>JTC-7812</t>
  </si>
  <si>
    <t>Гайковерт пневматический 1" 3390Нм 3800об/мин. 351л/мин. 90PSI шпиндель 228мм ударный L=612мм JTC</t>
  </si>
  <si>
    <t>768348</t>
  </si>
  <si>
    <t>JTC-5223</t>
  </si>
  <si>
    <t>Гайковерт пневматический 1" 3390Нм 4800об/мин. 90PSI шпиндель 8" ударный облегченный L=570мм JTC</t>
  </si>
  <si>
    <t>883883</t>
  </si>
  <si>
    <t>RF-82586L</t>
  </si>
  <si>
    <t>Гайковерт пневматический 1" 3800Нм 580л/мин. длинный вал ROCKFORCE</t>
  </si>
  <si>
    <t>890381</t>
  </si>
  <si>
    <t>JTC-7825</t>
  </si>
  <si>
    <t>Гайковерт пневматический 1" 4068Нм 3600об/мин. 411л/мин. 90PSI ударный L=630мм JTC</t>
  </si>
  <si>
    <t>983779</t>
  </si>
  <si>
    <t>ER-85990-8</t>
  </si>
  <si>
    <t>Гайковерт пневматический 1" 4180Нм 3000об/мин. длинный вал ЭВРИКА</t>
  </si>
  <si>
    <t>754638</t>
  </si>
  <si>
    <t>JTC-5212</t>
  </si>
  <si>
    <t>Гайковерт пневматический 1/2'' 1356Нм 7200об/мин. 230л/мин. 90-120PSI ударный усиленный JTC</t>
  </si>
  <si>
    <t>668317</t>
  </si>
  <si>
    <t>JTC-5812</t>
  </si>
  <si>
    <t>Гайковерт пневматический 1/2" 1085Hм 7500об/мин. 230л/мин. 90-120PSI ударный усиленный JTC</t>
  </si>
  <si>
    <t>754637</t>
  </si>
  <si>
    <t>JTC-5335</t>
  </si>
  <si>
    <t>Гайковерт пневматический 1/2" 1100Нм 6800об/мин. 150л/мин. ударный усиленный JTC</t>
  </si>
  <si>
    <t>485128</t>
  </si>
  <si>
    <t>RF-82545</t>
  </si>
  <si>
    <t>Гайковерт пневматический 1/2" 1200Нм 170л/мин. ROCKFORCE</t>
  </si>
  <si>
    <t>485126</t>
  </si>
  <si>
    <t>RF-82542K14</t>
  </si>
  <si>
    <t>Гайковерт пневматический 1/2" 1212Нм 119л/мин. (головки 10-27мм) 14 предметов ROCKFORCE</t>
  </si>
  <si>
    <t>485127</t>
  </si>
  <si>
    <t>RF-82542K8</t>
  </si>
  <si>
    <t>Гайковерт пневматический 1/2" 1212Нм 119л/мин. (головки 17-21мм) 8 предметов ROCKFORCE</t>
  </si>
  <si>
    <t>485129</t>
  </si>
  <si>
    <t>RF-82545K12</t>
  </si>
  <si>
    <t>Гайковерт пневматический 1/2" 1220Нм 185л/мин. (головки 10-27мм) 12 предметов ROCKFORCE</t>
  </si>
  <si>
    <t>485130</t>
  </si>
  <si>
    <t>RF-82545K7</t>
  </si>
  <si>
    <t>Гайковерт пневматический 1/2" 1220Нм 185л/мин. (головки 17-21мм) 7 предметов ROCKFORCE</t>
  </si>
  <si>
    <t>959291</t>
  </si>
  <si>
    <t>JTC-5436</t>
  </si>
  <si>
    <t>Гайковерт пневматический 1/2" 1356Hм 6500об/мин. 145л/мин. 90-120PSI ударный усиленный JTC</t>
  </si>
  <si>
    <t>489878</t>
  </si>
  <si>
    <t>JTC-7657</t>
  </si>
  <si>
    <t>Гайковерт пневматический 1/2" 1356Нм 8500об/мин. 158л/мин. 90-120PSI композитный JTC</t>
  </si>
  <si>
    <t>213113</t>
  </si>
  <si>
    <t>RF-82549</t>
  </si>
  <si>
    <t>Гайковерт пневматический 1/2" 1450Нм 7000об/мин. 198л/мин. ROCKFORCE</t>
  </si>
  <si>
    <t>893451</t>
  </si>
  <si>
    <t>RF-82549K4</t>
  </si>
  <si>
    <t>Гайковерт пневматический 1/2" 1450Нм 7000об/мин. 198л/мин. Twin Hammer ROCKFORCE</t>
  </si>
  <si>
    <t>983782</t>
  </si>
  <si>
    <t>ER-85230</t>
  </si>
  <si>
    <t>Гайковерт пневматический 1/2" 320Нм 7000об/мин. ЭВРИКА</t>
  </si>
  <si>
    <t>699925</t>
  </si>
  <si>
    <t>JTC-3401</t>
  </si>
  <si>
    <t>Гайковерт пневматический 1/2" 543Нм 11000об/мин. 200л/мин. 90-120PSI ударный усиленный мини JTC</t>
  </si>
  <si>
    <t>386248</t>
  </si>
  <si>
    <t>RF-82542</t>
  </si>
  <si>
    <t>Гайковерт пневматический 1/2" 600Нм 8500об/мин. 113л/мин. ударный ROCKFORCE</t>
  </si>
  <si>
    <t>668320</t>
  </si>
  <si>
    <t>JTC-3921</t>
  </si>
  <si>
    <t>Гайковерт пневматический 1/2" 624Hм 8000об/мин. 127л/мин. 90-120PSI ударный JTC</t>
  </si>
  <si>
    <t>668318</t>
  </si>
  <si>
    <t>JTC-3202</t>
  </si>
  <si>
    <t>Гайковерт пневматический 1/2" 624Нм 7000об/мин. 220л/мин. 90-120PSI ударный JTC</t>
  </si>
  <si>
    <t>229828</t>
  </si>
  <si>
    <t>RF-82543</t>
  </si>
  <si>
    <t>Гайковерт пневматический 1/2" 650Нм 9800об/мин. 226л/мин. ударный ROCKFORCE</t>
  </si>
  <si>
    <t>521355</t>
  </si>
  <si>
    <t>JTC-5001A</t>
  </si>
  <si>
    <t>Гайковерт пневматический 1/2" 678Нм 10000об/мин. 158л/мин. 90PSI ударный JTC</t>
  </si>
  <si>
    <t>983785</t>
  </si>
  <si>
    <t>ER-85268</t>
  </si>
  <si>
    <t>Гайковерт пневматический 1/2" 680Нм 7000об/мин. Twin Hammer ЭВРИКА</t>
  </si>
  <si>
    <t>983786</t>
  </si>
  <si>
    <t>ER-85269</t>
  </si>
  <si>
    <t>Гайковерт пневматический 1/2" 680Нм 7000об/мин. ЭВРИКА</t>
  </si>
  <si>
    <t>983788</t>
  </si>
  <si>
    <t>ER-85270</t>
  </si>
  <si>
    <t>Гайковерт пневматический 1/2" 720Нм 7000об/мин. ЭВРИКА</t>
  </si>
  <si>
    <t>754636</t>
  </si>
  <si>
    <t>JTC-5301</t>
  </si>
  <si>
    <t>Гайковерт пневматический 1/2" 746Нм 11000об/мин. 200л/мин. 90PSI ударный мини JTC</t>
  </si>
  <si>
    <t>253873</t>
  </si>
  <si>
    <t>100194</t>
  </si>
  <si>
    <t>Гайковерт пневматический 1/2" 880Нм 7000об/мин. FUBAG</t>
  </si>
  <si>
    <t>FUBAG</t>
  </si>
  <si>
    <t>485135</t>
  </si>
  <si>
    <t>RF-825410K12</t>
  </si>
  <si>
    <t>Гайковерт пневматический 1/2" 922Нм 119л/мин. (головки 10-27мм) 12 предметов ROCKFORCE</t>
  </si>
  <si>
    <t>485134</t>
  </si>
  <si>
    <t>RF-825410</t>
  </si>
  <si>
    <t>Гайковерт пневматический 1/2" 922Нм 119л/мин. ROCKFORCE</t>
  </si>
  <si>
    <t>489879</t>
  </si>
  <si>
    <t>JTC-7656</t>
  </si>
  <si>
    <t>Гайковерт пневматический 1/2" 949Нм 10000об/мин. 90-120PSI ударный JTC</t>
  </si>
  <si>
    <t>229827</t>
  </si>
  <si>
    <t>RF-4142</t>
  </si>
  <si>
    <t>Гайковерт пневматический 1/2" 960Нм 8500об/мин. 256л/мин. ударный ROCKFORCE</t>
  </si>
  <si>
    <t>229829</t>
  </si>
  <si>
    <t>RF-4142B</t>
  </si>
  <si>
    <t>Гайковерт пневматический 1/2" 960Нм 8500об/мин. 256л/мин. ударный с набором головок ROCKFORCE</t>
  </si>
  <si>
    <t>746931</t>
  </si>
  <si>
    <t>JTC-3836</t>
  </si>
  <si>
    <t>Гайковерт пневматический 1/4'' 10-40Нм 11000об/мин. ударный с фиксируемым крутящим моментом JTC</t>
  </si>
  <si>
    <t>668321</t>
  </si>
  <si>
    <t>JTC-5816</t>
  </si>
  <si>
    <t>Гайковерт пневматический 3/4'' 1220Hм 7500об/мин. 230л/мин. 90-120PSI ударный JTC</t>
  </si>
  <si>
    <t>754639</t>
  </si>
  <si>
    <t>JTC-3403</t>
  </si>
  <si>
    <t>Гайковерт пневматический 3/4'' 1491Нм 7250об/мин. 300л/мин. 90-120PSI ударный усиленный JTC</t>
  </si>
  <si>
    <t>890382</t>
  </si>
  <si>
    <t>JTC-7816</t>
  </si>
  <si>
    <t>Гайковерт пневматический 3/4'' 1491Нм 9000об/мин. ударный JTC</t>
  </si>
  <si>
    <t>767875</t>
  </si>
  <si>
    <t>JTC-5216</t>
  </si>
  <si>
    <t>Гайковерт пневматический 3/4'' 1626Hм 7200об/мин. 90-120PSI ударный JTC</t>
  </si>
  <si>
    <t>668325</t>
  </si>
  <si>
    <t>JTC-5818</t>
  </si>
  <si>
    <t>Гайковерт пневматический 3/4'' 1630Hм 5500об/мин. 396л/мин. 90PSI ударный усиленный JTC</t>
  </si>
  <si>
    <t>765580</t>
  </si>
  <si>
    <t>JTC-5303</t>
  </si>
  <si>
    <t>Гайковерт пневматический 3/4'' 2034Hм 4500об/мин. 320л/мин. 90-120PSI ударный усиленный JTC</t>
  </si>
  <si>
    <t>495748</t>
  </si>
  <si>
    <t>JTC-7659</t>
  </si>
  <si>
    <t>Гайковерт пневматический 3/4'' 2102Нм 6000об/мин. 90-120PSI ударный JTC</t>
  </si>
  <si>
    <t>489880</t>
  </si>
  <si>
    <t>JTC-7658</t>
  </si>
  <si>
    <t>Гайковерт пневматический 3/4" 1356Нм 8500об/мин. 90-120PSI JTC</t>
  </si>
  <si>
    <t>983793</t>
  </si>
  <si>
    <t>ER-85562</t>
  </si>
  <si>
    <t>Гайковерт пневматический 3/4" 1600Нм 4500об/мин. ЭВРИКА</t>
  </si>
  <si>
    <t>893450</t>
  </si>
  <si>
    <t>RF-82566</t>
  </si>
  <si>
    <t>Гайковерт пневматический 3/4" 1800Нм 7000об/мин. 269л/мин. с реверсом Twin Hammer ROCKFORCE</t>
  </si>
  <si>
    <t>597145</t>
  </si>
  <si>
    <t>JTC-5006A</t>
  </si>
  <si>
    <t>Гайковерт пневматический 3/8" 678Нм 10000об/мин. 158л/мин. 90PSI ударный JTC</t>
  </si>
  <si>
    <t>668326</t>
  </si>
  <si>
    <t>JTC-5006</t>
  </si>
  <si>
    <t>Гайковерт пневматический 3/8" 678Нм 10000об/мин. 158л/мин.90PSI ударный JTC</t>
  </si>
  <si>
    <t>447963</t>
  </si>
  <si>
    <t>RM30002B</t>
  </si>
  <si>
    <t>Домкрат подкатной 1.7т 135-320мм в кейсе REDMARK</t>
  </si>
  <si>
    <t>REDMARK</t>
  </si>
  <si>
    <t>490831</t>
  </si>
  <si>
    <t>RF-TH22501</t>
  </si>
  <si>
    <t>Домкрат подкатной 2.5т 135-387мм ROCKFORCE</t>
  </si>
  <si>
    <t>301806</t>
  </si>
  <si>
    <t>RF-TR20005(NEW)</t>
  </si>
  <si>
    <t>Домкрат подкатной 2.5т 135-395мм для кроссоверов и микроавтобусов ROCKFORCE</t>
  </si>
  <si>
    <t>461215</t>
  </si>
  <si>
    <t>RF-TH22501CB</t>
  </si>
  <si>
    <t>Домкрат подкатной 2.5т 140-387мм с фиксацией ROCKFORCE</t>
  </si>
  <si>
    <t>462330</t>
  </si>
  <si>
    <t>RF-TH22501C</t>
  </si>
  <si>
    <t>Домкрат подкатной 2.5т 140-387мм с фиксацией в кейсе ROCKFORCE</t>
  </si>
  <si>
    <t>522541</t>
  </si>
  <si>
    <t>RF-TR20005</t>
  </si>
  <si>
    <t>Домкрат подкатной 2.5т 140-395мм в кейсе Компакт ROCKFORCE</t>
  </si>
  <si>
    <t>204529</t>
  </si>
  <si>
    <t>JTC-SJ2569</t>
  </si>
  <si>
    <t>Домкрат подкатной 2.5т 75-500мм JTC</t>
  </si>
  <si>
    <t>027467</t>
  </si>
  <si>
    <t>RF-TH32505</t>
  </si>
  <si>
    <t>Домкрат подкатной 2.5т 85-350мм ROCKFORCE</t>
  </si>
  <si>
    <t>090703</t>
  </si>
  <si>
    <t>RF-TH32505C</t>
  </si>
  <si>
    <t>Домкрат подкатной 2.5т 85-350мм в кейсе ROCKFORCE</t>
  </si>
  <si>
    <t>839191</t>
  </si>
  <si>
    <t>ER-82103</t>
  </si>
  <si>
    <t>Домкрат подкатной 2.5т 85-385мм с низким подхватом ЭВРИКА</t>
  </si>
  <si>
    <t>090665</t>
  </si>
  <si>
    <t>RF-T825010REURO</t>
  </si>
  <si>
    <t>Домкрат подкатной 2.5т 89-359мм низкопрофильный ROCKFORCE</t>
  </si>
  <si>
    <t>500013</t>
  </si>
  <si>
    <t>RF-T825010R</t>
  </si>
  <si>
    <t>Домкрат подкатной 2.5т 89-359мм низкопрофильный с поворотной ручкой ROCKFORCE</t>
  </si>
  <si>
    <t>450878</t>
  </si>
  <si>
    <t>RF-1600-6</t>
  </si>
  <si>
    <t>Домкрат подкатной 22т 225-430мм пневмогидравлический с надставками-удлинителями ROCKFORCE</t>
  </si>
  <si>
    <t>201680</t>
  </si>
  <si>
    <t>RF-TH22010</t>
  </si>
  <si>
    <t>Домкрат подкатной 2т 100-350мм низкопрофильный с резиновой накладкой и лотком ROCKFORCE</t>
  </si>
  <si>
    <t>746871</t>
  </si>
  <si>
    <t>51131</t>
  </si>
  <si>
    <t>Домкрат подкатной 2т 100-350мм с вращающейся ручкой, лоток для гаек STELS</t>
  </si>
  <si>
    <t>STELS</t>
  </si>
  <si>
    <t>687477</t>
  </si>
  <si>
    <t>JTC-SJ22</t>
  </si>
  <si>
    <t>Домкрат подкатной 2т 130-320мм пневматический JTC</t>
  </si>
  <si>
    <t>206625</t>
  </si>
  <si>
    <t>RF-TH12074</t>
  </si>
  <si>
    <t>Домкрат подкатной 2т 130-330мм с рем. подставками 2т 260-410мм ROCKFORCE</t>
  </si>
  <si>
    <t>160625</t>
  </si>
  <si>
    <t>RF-TA820012</t>
  </si>
  <si>
    <t>Домкрат подкатной 2т 130-340мм ROCKFORCE</t>
  </si>
  <si>
    <t>881143</t>
  </si>
  <si>
    <t>M-82000S</t>
  </si>
  <si>
    <t>Домкрат подкатной 2т 130-345мм в кейсе MEGAPOWER</t>
  </si>
  <si>
    <t>MEGAPOWER-AUTOMOTIVE</t>
  </si>
  <si>
    <t>143576</t>
  </si>
  <si>
    <t>M-82003</t>
  </si>
  <si>
    <t>Домкрат подкатной 2т 130-380мм MEGAPOWER</t>
  </si>
  <si>
    <t>980799</t>
  </si>
  <si>
    <t>RF-T82003</t>
  </si>
  <si>
    <t>Домкрат подкатной 2т 130-380мм ROCKFORCE</t>
  </si>
  <si>
    <t>980800</t>
  </si>
  <si>
    <t>RF-T82003K</t>
  </si>
  <si>
    <t>Домкрат подкатной 2т 130-380мм в кейсе ROCKFORCE</t>
  </si>
  <si>
    <t>058164</t>
  </si>
  <si>
    <t>WMC-TA82008</t>
  </si>
  <si>
    <t>Домкрат подкатной 2т 135-290мм в кейсе WMC TOOLS</t>
  </si>
  <si>
    <t>320860</t>
  </si>
  <si>
    <t>RF-TA82008</t>
  </si>
  <si>
    <t>Домкрат подкатной 2т 135-300мм ROCKFORCE</t>
  </si>
  <si>
    <t>833260</t>
  </si>
  <si>
    <t>DP-17K</t>
  </si>
  <si>
    <t>Домкрат подкатной 2т 135-305мм в кейсе AUTOPROFI</t>
  </si>
  <si>
    <t>AUTOPROFI</t>
  </si>
  <si>
    <t>155117</t>
  </si>
  <si>
    <t>RF-T820028</t>
  </si>
  <si>
    <t>Домкрат подкатной 2т 135-310мм ROCKFORCE</t>
  </si>
  <si>
    <t>898098</t>
  </si>
  <si>
    <t>RF-TA820011</t>
  </si>
  <si>
    <t>Домкрат подкатной 2т 135-310мм усиленный Profi ROCKFORCE</t>
  </si>
  <si>
    <t>050386</t>
  </si>
  <si>
    <t>RF-T82007</t>
  </si>
  <si>
    <t>Домкрат подкатной 2т 135-320мм ROCKFORCE</t>
  </si>
  <si>
    <t>101460</t>
  </si>
  <si>
    <t>M-820013S</t>
  </si>
  <si>
    <t>Домкрат подкатной 2т 135-320мм в кейсе MEGAPOWER</t>
  </si>
  <si>
    <t>034895</t>
  </si>
  <si>
    <t>RM30102B</t>
  </si>
  <si>
    <t>Домкрат подкатной 2т 135-320мм в кейсе REDMARK</t>
  </si>
  <si>
    <t>055027</t>
  </si>
  <si>
    <t>WMC-TA82007</t>
  </si>
  <si>
    <t>Домкрат подкатной 2т 135-320мм в кейсе WMC TOOLS</t>
  </si>
  <si>
    <t>514612</t>
  </si>
  <si>
    <t>RF-820014</t>
  </si>
  <si>
    <t>Домкрат подкатной 2т 135-320мм усиленный в кейсе Profi ROCKFORCE</t>
  </si>
  <si>
    <t>547582</t>
  </si>
  <si>
    <t>Домкрат подкатной 2т 135-320мм усиленный в чехле Profi ROCKFORCE</t>
  </si>
  <si>
    <t>759417</t>
  </si>
  <si>
    <t>DP-20K</t>
  </si>
  <si>
    <t>Домкрат подкатной 2т 135-330мм в кейсе AUTOPROFI</t>
  </si>
  <si>
    <t>202574</t>
  </si>
  <si>
    <t>RF-T82004</t>
  </si>
  <si>
    <t>Домкрат подкатной 2т 135-350мм в чехле ROCKFORCE</t>
  </si>
  <si>
    <t>759418</t>
  </si>
  <si>
    <t>DP-20HK</t>
  </si>
  <si>
    <t>Домкрат подкатной 2т 135-385мм в кейсе AUTOPROFI</t>
  </si>
  <si>
    <t>587351</t>
  </si>
  <si>
    <t>RF-TH22001CB</t>
  </si>
  <si>
    <t>Домкрат подкатной 2т 135-385мм с резиновой накладкой ROCKFORCE</t>
  </si>
  <si>
    <t>588745</t>
  </si>
  <si>
    <t>RF-TH22001C</t>
  </si>
  <si>
    <t>Домкрат подкатной 2т 135-385мм с резиновой накладкой в кейсе ROCKFORCE</t>
  </si>
  <si>
    <t>583154</t>
  </si>
  <si>
    <t>RF-TH22005CB</t>
  </si>
  <si>
    <t>Домкрат подкатной 2т 140-340мм гидравлический с вращающейся ручкой ROCKFORCE</t>
  </si>
  <si>
    <t>593677</t>
  </si>
  <si>
    <t>RF-TH22005C</t>
  </si>
  <si>
    <t>Домкрат подкатной 2т 140-340мм с вращающейся ручкой в кейсе ROCKFORCE</t>
  </si>
  <si>
    <t>204528</t>
  </si>
  <si>
    <t>JTC-SJ2083</t>
  </si>
  <si>
    <t>Домкрат подкатной 2т 70-600мм JTC</t>
  </si>
  <si>
    <t>090519</t>
  </si>
  <si>
    <t>RF-TA820037</t>
  </si>
  <si>
    <t>Домкрат подкатной 2т 80-380мм ROCKFORCE</t>
  </si>
  <si>
    <t>980801</t>
  </si>
  <si>
    <t>RF-T820037</t>
  </si>
  <si>
    <t>Домкрат подкатной 2т 80-380мм с низким подхватом ROCKFORCE</t>
  </si>
  <si>
    <t>050387</t>
  </si>
  <si>
    <t>RF-TH33009</t>
  </si>
  <si>
    <t>Домкрат подкатной 2т 85-340мм низкопрофильный ROCKFORCE</t>
  </si>
  <si>
    <t>521350</t>
  </si>
  <si>
    <t>JTC-SJ2000</t>
  </si>
  <si>
    <t>Домкрат подкатной 2т 87-446мм алюминиевый JTC</t>
  </si>
  <si>
    <t>719648</t>
  </si>
  <si>
    <t>RF-YHQD-3WT-270A(3,5)</t>
  </si>
  <si>
    <t>Домкрат подкатной 3.5т 135-420мм ROCKFORCE</t>
  </si>
  <si>
    <t>719654</t>
  </si>
  <si>
    <t>RF-YHQD-3WT-270B(3,5)</t>
  </si>
  <si>
    <t>Домкрат подкатной 3.5т 135-450мм ROCKFORCE</t>
  </si>
  <si>
    <t>053565</t>
  </si>
  <si>
    <t>51045</t>
  </si>
  <si>
    <t>Домкрат подкатной 3.5т 145-490мм с педалью MATRIX</t>
  </si>
  <si>
    <t>143578</t>
  </si>
  <si>
    <t>M-83502</t>
  </si>
  <si>
    <t>Домкрат подкатной 3.5т 145-500мм MEGAPOWER</t>
  </si>
  <si>
    <t>853592</t>
  </si>
  <si>
    <t>RF-T830018Z</t>
  </si>
  <si>
    <t>Домкрат подкатной 3.5т 75-510мм гидравлический низкопрофильный с резиновой накладкой ROCKFORCE</t>
  </si>
  <si>
    <t>593678</t>
  </si>
  <si>
    <t>RF-1600-7</t>
  </si>
  <si>
    <t>Домкрат подкатной 35т 257-527мм пневмогидравлический ROCKFORCE</t>
  </si>
  <si>
    <t>204530</t>
  </si>
  <si>
    <t>JTC-SJ3063</t>
  </si>
  <si>
    <t>Домкрат подкатной 3т 120-460мм JTC</t>
  </si>
  <si>
    <t>054336</t>
  </si>
  <si>
    <t>M-83003C</t>
  </si>
  <si>
    <t>Домкрат подкатной 3т 130-410мм с вращающейся ручкой MEGAPOWER</t>
  </si>
  <si>
    <t>954222</t>
  </si>
  <si>
    <t>RF-T83003C</t>
  </si>
  <si>
    <t>Домкрат подкатной 3т 130-410мм с поворотным рычагом ROCKFORCE</t>
  </si>
  <si>
    <t>927313</t>
  </si>
  <si>
    <t>RF-33004</t>
  </si>
  <si>
    <t>Домкрат подкатной 3т 130-495мм ROCKFORCE</t>
  </si>
  <si>
    <t>927312</t>
  </si>
  <si>
    <t>RF-33007</t>
  </si>
  <si>
    <t>Домкрат подкатной 3т 133-465мм 2-х штоковый ROCKFORCE</t>
  </si>
  <si>
    <t>432713</t>
  </si>
  <si>
    <t>RF-T830013</t>
  </si>
  <si>
    <t>Домкрат подкатной 3т 135-380мм с узкой базой ROCKFORCE</t>
  </si>
  <si>
    <t>529365</t>
  </si>
  <si>
    <t>RF-TR30001</t>
  </si>
  <si>
    <t>Домкрат подкатной 3т 135-385мм с фиксацией,резиновой накладкой ROCKFORCE</t>
  </si>
  <si>
    <t>529366</t>
  </si>
  <si>
    <t>RF-TR30002</t>
  </si>
  <si>
    <t>Домкрат подкатной 3т 135-385мм с фиксацией,резиновой накладкой в кейсе ROCKFORCE</t>
  </si>
  <si>
    <t>470631</t>
  </si>
  <si>
    <t>RF-T830020</t>
  </si>
  <si>
    <t>Домкрат подкатной 3т 135-400мм ROCKFORCE</t>
  </si>
  <si>
    <t>201681</t>
  </si>
  <si>
    <t>RF-YHQD-3WT-270A</t>
  </si>
  <si>
    <t>Домкрат подкатной 3т 135-420мм пневматический ROCKFORCE</t>
  </si>
  <si>
    <t>859090</t>
  </si>
  <si>
    <t>RF-YHQD-3WT-270B</t>
  </si>
  <si>
    <t>Домкрат подкатной 3т 135-450мм пневматический 3 подушки ROCKFORCE</t>
  </si>
  <si>
    <t>182130</t>
  </si>
  <si>
    <t>RF-T83505</t>
  </si>
  <si>
    <t>Домкрат подкатной 3т 135-465мм 2-х штоковый с резиновой накладкой ROCKFORCE</t>
  </si>
  <si>
    <t>035224</t>
  </si>
  <si>
    <t>RM31302</t>
  </si>
  <si>
    <t>Домкрат подкатной 3т 135-495мм REDMARK</t>
  </si>
  <si>
    <t>559934</t>
  </si>
  <si>
    <t>RF-T83001</t>
  </si>
  <si>
    <t>Домкрат подкатной 3т 135-495мм ROCKFORCE</t>
  </si>
  <si>
    <t>476025</t>
  </si>
  <si>
    <t>RF-T830025</t>
  </si>
  <si>
    <t>Домкрат подкатной 3т 145-465мм с резиновой накладкой ROCKFORCE</t>
  </si>
  <si>
    <t>898079</t>
  </si>
  <si>
    <t>DP-30H</t>
  </si>
  <si>
    <t>Домкрат подкатной 3т 145-540мм AUTOPROFI</t>
  </si>
  <si>
    <t>476026</t>
  </si>
  <si>
    <t>RF-T83006B</t>
  </si>
  <si>
    <t>Домкрат подкатной 3т 150-530мм с механизмом быстрого подъема,сменной надставкой ROCKFORCE</t>
  </si>
  <si>
    <t>143591</t>
  </si>
  <si>
    <t>M-83006</t>
  </si>
  <si>
    <t>Домкрат подкатной 3т 150-530мм удлиненный шток MEGAPOWER</t>
  </si>
  <si>
    <t>201682</t>
  </si>
  <si>
    <t>RF-TH23003</t>
  </si>
  <si>
    <t>Домкрат подкатной 3т 192-533мм ROCKFORCE</t>
  </si>
  <si>
    <t>485160</t>
  </si>
  <si>
    <t>RF-830018</t>
  </si>
  <si>
    <t>Домкрат подкатной 3т 75-510мм 2-х штоковый с резиновой накладкой ROCKFORCE</t>
  </si>
  <si>
    <t>891823</t>
  </si>
  <si>
    <t>RF-T830018</t>
  </si>
  <si>
    <t>Домкрат подкатной 3т 75-510мм гидравлический низкопрофильный ROCKFORCE</t>
  </si>
  <si>
    <t>188198</t>
  </si>
  <si>
    <t>RF-T830018DS</t>
  </si>
  <si>
    <t>Домкрат подкатной 3т 75-510мм низкопрофильный усиленный с накладкой на рукоятке ROCKFORCE</t>
  </si>
  <si>
    <t>605052</t>
  </si>
  <si>
    <t>RF-TZ830026</t>
  </si>
  <si>
    <t>Домкрат подкатной 3т 80-508мм низкопрофильный с прорезиненной накладкой на рукоятке ROCKFORCE</t>
  </si>
  <si>
    <t>080895</t>
  </si>
  <si>
    <t>RF-TH33010</t>
  </si>
  <si>
    <t>Домкрат подкатной 3т 85-380мм низкопрофильный ROCKFORCE</t>
  </si>
  <si>
    <t>244411</t>
  </si>
  <si>
    <t>RF-T825010</t>
  </si>
  <si>
    <t>Домкрат подкатной 3т 85-380мм низкопрофильный с поворотной ручкой ROCKFORCE</t>
  </si>
  <si>
    <t>180772</t>
  </si>
  <si>
    <t>RF-T82010R</t>
  </si>
  <si>
    <t>Домкрат подкатной 3т 85-385мм низкопрофильный с резиновой накладкой в кейсе ROCKFORCE</t>
  </si>
  <si>
    <t>813724</t>
  </si>
  <si>
    <t>RF-825010R</t>
  </si>
  <si>
    <t>Домкрат подкатной 3т 85-387мм гидравлический низкопрофильный ROCKFORCE</t>
  </si>
  <si>
    <t>853593</t>
  </si>
  <si>
    <t>RF-825021CB</t>
  </si>
  <si>
    <t>Домкрат подкатной 3т 85-387мм гидравлический низкопрофильный с воротком ROCKFORCE</t>
  </si>
  <si>
    <t>853594</t>
  </si>
  <si>
    <t>RF-825021</t>
  </si>
  <si>
    <t>Домкрат подкатной 3т 85-387мм гидравлический низкопрофильный с воротком в кейсе ROCKFORCE</t>
  </si>
  <si>
    <t>898080</t>
  </si>
  <si>
    <t>DP-30HL</t>
  </si>
  <si>
    <t>Домкрат подкатной 3т 85-490мм сверхнизкий двухпоршневой с функцией быстрого подъема AUTOPROFI</t>
  </si>
  <si>
    <t>471897</t>
  </si>
  <si>
    <t>RF-TC50001</t>
  </si>
  <si>
    <t>Домкрат подкатной 4.5т 70-415мм 435-735мм ножничный с 2-мя уровнями подхвата ROCKFORCE</t>
  </si>
  <si>
    <t>853595</t>
  </si>
  <si>
    <t>RF-T83508</t>
  </si>
  <si>
    <t>Домкрат подкатной 4т 135-520мм гидравлический ROCKFORCE</t>
  </si>
  <si>
    <t>551534</t>
  </si>
  <si>
    <t>RF-T84008</t>
  </si>
  <si>
    <t>Домкрат подкатной 4т 140-508мм трехступенчатая фиксация ROCKFORCE</t>
  </si>
  <si>
    <t>858704</t>
  </si>
  <si>
    <t>RF-TH33502</t>
  </si>
  <si>
    <t>Домкрат подкатной 4т 95-560мм гидравлический двухпоршневой ROCKFORCE</t>
  </si>
  <si>
    <t>859089</t>
  </si>
  <si>
    <t>RF-YHQD-3WT-320A</t>
  </si>
  <si>
    <t>Домкрат подкатной 5т 144-440мм пневматический 3 подушки ROCKFORCE</t>
  </si>
  <si>
    <t>373478</t>
  </si>
  <si>
    <t>RF-TR50001</t>
  </si>
  <si>
    <t>Домкрат подкатной 5т 90-575мм низкопрофильный с резиновой накладкой ROCKFORCE</t>
  </si>
  <si>
    <t>754640</t>
  </si>
  <si>
    <t>JTC-3837</t>
  </si>
  <si>
    <t>Дрель пневматическая 10мм 1600об/мин. 90PSI угловая JTC</t>
  </si>
  <si>
    <t>682589</t>
  </si>
  <si>
    <t>JTC-3833</t>
  </si>
  <si>
    <t>Дрель пневматическая 10мм 1900об/мин. 90PSI угловая JTC</t>
  </si>
  <si>
    <t>682588</t>
  </si>
  <si>
    <t>JTC-3320A</t>
  </si>
  <si>
    <t>Дрель пневматическая 10мм 3000об/мин. 90PSI реверс JTC</t>
  </si>
  <si>
    <t>263814</t>
  </si>
  <si>
    <t>DRS1800</t>
  </si>
  <si>
    <t>Дрель пневматическая 1800об/мин. 142л/мин реверсивная FUBAG</t>
  </si>
  <si>
    <t>276853</t>
  </si>
  <si>
    <t>RF-RP7810</t>
  </si>
  <si>
    <t>Дрель пневматическая 2200об/мин. реверсивная с набором бит и сверел 20 предметов ROCKFORCE</t>
  </si>
  <si>
    <t>983836</t>
  </si>
  <si>
    <t>ER-83808</t>
  </si>
  <si>
    <t>Дрель пневматическая 3/8" 2500об/мин. прямая ЭВРИКА</t>
  </si>
  <si>
    <t>708333</t>
  </si>
  <si>
    <t>JTC-3825A</t>
  </si>
  <si>
    <t>Дрель пневматическая 8мм 1800об/мин. 90PSI для высверливания сварных точек JTC</t>
  </si>
  <si>
    <t>702393</t>
  </si>
  <si>
    <t>JTC-AM47</t>
  </si>
  <si>
    <t>Емкость для слива масла 10л металлическая (ванна ) JTC</t>
  </si>
  <si>
    <t>439980</t>
  </si>
  <si>
    <t>RF-9T3707</t>
  </si>
  <si>
    <t>Емкость для слива масла 14л пластиковая ROCKFORCE</t>
  </si>
  <si>
    <t>597500</t>
  </si>
  <si>
    <t>GR41960</t>
  </si>
  <si>
    <t>Емкость для слива масла 16л GROZ</t>
  </si>
  <si>
    <t>GROZ</t>
  </si>
  <si>
    <t>668544</t>
  </si>
  <si>
    <t>JTC-AM45</t>
  </si>
  <si>
    <t>Емкость для слива масла 16л пластиковая (ванна с носиком) JTC</t>
  </si>
  <si>
    <t>700742</t>
  </si>
  <si>
    <t>JTC-AM48</t>
  </si>
  <si>
    <t>Емкость для слива масла 22л металлическая (ванна ) JTC</t>
  </si>
  <si>
    <t>668545</t>
  </si>
  <si>
    <t>JTC-AM46</t>
  </si>
  <si>
    <t>Емкость для слива масла 24л пластиковая (ванна) JTC</t>
  </si>
  <si>
    <t>967626</t>
  </si>
  <si>
    <t>RF-ODT18</t>
  </si>
  <si>
    <t>Емкость для слива масла 68л с воронкой ROCKFORCE</t>
  </si>
  <si>
    <t>531224</t>
  </si>
  <si>
    <t>RF-9T3704</t>
  </si>
  <si>
    <t>Емкость для слива масла 6л пластиковая (круглая) ROCKFORCE</t>
  </si>
  <si>
    <t>531225</t>
  </si>
  <si>
    <t>RF-9T3703</t>
  </si>
  <si>
    <t>Емкость для слива масла 6л пластиковая (прямоугольная) ROCKFORCE</t>
  </si>
  <si>
    <t>229834</t>
  </si>
  <si>
    <t>RF-TRG70L-2</t>
  </si>
  <si>
    <t>Емкость для слива масла 80л с ручным роторным насосом ROCKFORCE</t>
  </si>
  <si>
    <t>668546</t>
  </si>
  <si>
    <t>JTC-AM44A</t>
  </si>
  <si>
    <t>Емкость для слива масла 8л пластиковая (ванна с носиком) JTC</t>
  </si>
  <si>
    <t>570448</t>
  </si>
  <si>
    <t>RF-9T3705</t>
  </si>
  <si>
    <t>Емкость для слива масла 8л пластиковая ROCKFORCE</t>
  </si>
  <si>
    <t>967627</t>
  </si>
  <si>
    <t>RF-ODT90-E</t>
  </si>
  <si>
    <t>Емкость для слива масла 90л с воронкой ROCKFORCE</t>
  </si>
  <si>
    <t>596935</t>
  </si>
  <si>
    <t>GR44075</t>
  </si>
  <si>
    <t>Емкость для слива масла металлическая GROZ</t>
  </si>
  <si>
    <t>555335</t>
  </si>
  <si>
    <t>RF-T23402</t>
  </si>
  <si>
    <t>Кантователь двигателя 340кг складной ROCKFORCE</t>
  </si>
  <si>
    <t>593852</t>
  </si>
  <si>
    <t>RF-T23401</t>
  </si>
  <si>
    <t>555336</t>
  </si>
  <si>
    <t>RF-T24542</t>
  </si>
  <si>
    <t>Кантователь двигателя 454кг складной ROCKFORCE</t>
  </si>
  <si>
    <t>593853</t>
  </si>
  <si>
    <t>RF-T24541</t>
  </si>
  <si>
    <t>432715</t>
  </si>
  <si>
    <t>RF-T25672</t>
  </si>
  <si>
    <t>Кантователь двигателя 570кг с полкой для инструмента ROCKFORCE</t>
  </si>
  <si>
    <t>593854</t>
  </si>
  <si>
    <t>RF-T25671</t>
  </si>
  <si>
    <t>Кантователь двигателя 680кг с полкой для инструмента ROCKFORCE</t>
  </si>
  <si>
    <t>555337</t>
  </si>
  <si>
    <t>RF-T26801</t>
  </si>
  <si>
    <t>Кантователь двигателя 680кг складной ROCKFORCE</t>
  </si>
  <si>
    <t>432716</t>
  </si>
  <si>
    <t>RF-TR29005</t>
  </si>
  <si>
    <t>Кантователь двигателя 900кг с полкой для инструмента ROCKFORCE</t>
  </si>
  <si>
    <t>454677</t>
  </si>
  <si>
    <t>RF-2014260</t>
  </si>
  <si>
    <t>Компрессор автомобильный 150л/мин. 45А 12V поршневой 2-х цилиндр. в сумке ROCKFORCE</t>
  </si>
  <si>
    <t>315335</t>
  </si>
  <si>
    <t>WMC-011</t>
  </si>
  <si>
    <t>Компрессор автомобильный 18л/мин. 8A 12V с набором инструментов WMC TOOLS</t>
  </si>
  <si>
    <t>113574</t>
  </si>
  <si>
    <t>RM0365012</t>
  </si>
  <si>
    <t>Компрессор автомобильный 35л/мин. 10атм. 160W 12V на клеммы АКБ и в прикуриватель REDMARK</t>
  </si>
  <si>
    <t>010522</t>
  </si>
  <si>
    <t>RM0355020</t>
  </si>
  <si>
    <t>Компрессор автомобильный 50л/мин. 10атм. 300W 12V двухпоршневой REDMARK</t>
  </si>
  <si>
    <t>212321</t>
  </si>
  <si>
    <t>5133003931</t>
  </si>
  <si>
    <t>Компрессор аккумуляторный R18PI-0 ONE+ RYOBI</t>
  </si>
  <si>
    <t>RYOBI</t>
  </si>
  <si>
    <t>420020</t>
  </si>
  <si>
    <t>RF-20/24I</t>
  </si>
  <si>
    <t>Компрессор пневматический 220В 0.75кВт 8атм. 105л/мин. ресивер-24л ROCKFORCE</t>
  </si>
  <si>
    <t>235985</t>
  </si>
  <si>
    <t>RF-9L</t>
  </si>
  <si>
    <t>Компрессор пневматический 220В 1.1кВт 8атм. 155л/мин. ресивер-9л масляный ROCKFORCE</t>
  </si>
  <si>
    <t>751754</t>
  </si>
  <si>
    <t>HANDY MASTER KIT</t>
  </si>
  <si>
    <t>Компрессор пневматический 220В 1.1кВт 8атм. 180л/мин. без ресивера +пистолеты, шланг FUBAG</t>
  </si>
  <si>
    <t>700660</t>
  </si>
  <si>
    <t>SERVICE MASTER KIT</t>
  </si>
  <si>
    <t>Компрессор пневматический 220В 1.1кВт 8атм. 180л/мин. ресивер-6л+пистолеты, шланг FUBAG</t>
  </si>
  <si>
    <t>420021</t>
  </si>
  <si>
    <t>RF-20/24</t>
  </si>
  <si>
    <t>Компрессор пневматический 220В 1.5кВт 8атм. 198л/мин. ресивер-24л ROCKFORCE</t>
  </si>
  <si>
    <t>249671</t>
  </si>
  <si>
    <t>58160</t>
  </si>
  <si>
    <t>Компрессор пневматический 220В 1.5кВт 8атм. 220л/мин. ресивер-24л DENZEL</t>
  </si>
  <si>
    <t>DENZEL</t>
  </si>
  <si>
    <t>689752</t>
  </si>
  <si>
    <t>45681983/29838394/61431380</t>
  </si>
  <si>
    <t>Компрессор пневматический 220В 1.5кВт 8атм. 222л/мин. ресивер-24л +пистолеты,шланг,краскопульт FUBAG</t>
  </si>
  <si>
    <t>420022</t>
  </si>
  <si>
    <t>RF-25/50</t>
  </si>
  <si>
    <t>Компрессор пневматический 220В 1.86кВт 8атм. 206л/мин. ресивер-50л ROCKFORCE</t>
  </si>
  <si>
    <t>235986</t>
  </si>
  <si>
    <t>RF-20/24Iмасляный</t>
  </si>
  <si>
    <t>Компрессор пневматический 220В 1.8кВт 10атм. 250л/мин. ресивер-24л масляный ROCKFORCE</t>
  </si>
  <si>
    <t>235987</t>
  </si>
  <si>
    <t>RF-V30/50</t>
  </si>
  <si>
    <t>Компрессор пневматический 220В 1.8кВт 8атм. 392л/мин. ресивер-50л масляный ROCKFORCE</t>
  </si>
  <si>
    <t>248120</t>
  </si>
  <si>
    <t>RF-265-100V</t>
  </si>
  <si>
    <t>Компрессор пневматический 220В 2.2кВт 8атм. 320л/мин. ресивер-100л масляный ROCKFORCE</t>
  </si>
  <si>
    <t>254076</t>
  </si>
  <si>
    <t>58167</t>
  </si>
  <si>
    <t>Компрессор пневматический 220В 2.2кВт 8атм. 380л/мин. ресивер-50л DENZEL</t>
  </si>
  <si>
    <t>420023</t>
  </si>
  <si>
    <t>RF-265-70</t>
  </si>
  <si>
    <t>Компрессор пневматический 220В 3.0кВт 8атм. 250л/мин. ресивер-70л ROCKFORCE</t>
  </si>
  <si>
    <t>235988</t>
  </si>
  <si>
    <t>RF-265-100</t>
  </si>
  <si>
    <t>Компрессор пневматический 220В 3.0кВт 8атм. 559л/мин. ресивер-100л безмасляный ROCKFORCE</t>
  </si>
  <si>
    <t>927027</t>
  </si>
  <si>
    <t>B4800B/100 CT4</t>
  </si>
  <si>
    <t>Компрессор пневматический 380В 3.0кВт 10атм. 480л/мин. ресивер-100л FUBAG</t>
  </si>
  <si>
    <t>226155</t>
  </si>
  <si>
    <t>RF-СБ4/С-200.LB40</t>
  </si>
  <si>
    <t>Компрессор пневматический 380В 3.0кВт 580л/мин. ресивер-200л PROFESSIONAL ROCKFORCE</t>
  </si>
  <si>
    <t>235989</t>
  </si>
  <si>
    <t>RF-365-100</t>
  </si>
  <si>
    <t>Компрессор пневматический 380В 5.5кВт 8атм. 904л/мин. ресивер-135л масляный ROCKFORCE</t>
  </si>
  <si>
    <t>248121</t>
  </si>
  <si>
    <t>RF-390-300</t>
  </si>
  <si>
    <t>Компрессор пневматический 380В 5.5кВт 8атм. 904л/мин. ресивер-270л масляный ROCKFORCE</t>
  </si>
  <si>
    <t>226156</t>
  </si>
  <si>
    <t>RF-СБ4/ф-500.LB75</t>
  </si>
  <si>
    <t>Компрессор пневматический 380В 5.5кВт 950л/мин. ресивер-500л PROFESSIONAL ROCKFORCE</t>
  </si>
  <si>
    <t>226157</t>
  </si>
  <si>
    <t>RF-СБ4/ф-500.LT100</t>
  </si>
  <si>
    <t>Компрессор пневматический 380В 7.5кВт 1400л/мин. ресивер-500л PROFESSIONAL ROCKFORCE</t>
  </si>
  <si>
    <t>180659</t>
  </si>
  <si>
    <t>СБ4/ф-500.LT100</t>
  </si>
  <si>
    <t>Компрессор пневматический 380В 7.5кВт 1400л/мин. ресивер-500л REMEZA</t>
  </si>
  <si>
    <t>REMEZA</t>
  </si>
  <si>
    <t>060485</t>
  </si>
  <si>
    <t>PACIFIC-5</t>
  </si>
  <si>
    <t>Компрессор поршневой безмасляный 2200Вт 240л/мин 8Bar QUATTRO ELEMENTI</t>
  </si>
  <si>
    <t>QUATTRO ELEMENTI</t>
  </si>
  <si>
    <t>036037</t>
  </si>
  <si>
    <t>С-415М</t>
  </si>
  <si>
    <t>Компрессор поршневой ременной 380В 5.5кВт 10атм. 90л/мин ресивер-230л БЕЖЕЦК</t>
  </si>
  <si>
    <t>БЕЖЕЦК</t>
  </si>
  <si>
    <t>160626</t>
  </si>
  <si>
    <t>RF-510001</t>
  </si>
  <si>
    <t>Пресс гидравлический 100т напольный ROCKFORCE</t>
  </si>
  <si>
    <t>966267</t>
  </si>
  <si>
    <t>RF-0901E-2</t>
  </si>
  <si>
    <t>Пресс гидравлический 10т напольный ROCKFORCE</t>
  </si>
  <si>
    <t>716397</t>
  </si>
  <si>
    <t>JTC-UBP1201</t>
  </si>
  <si>
    <t>Пресс гидравлический 10т, Н=958мм ручной JTC</t>
  </si>
  <si>
    <t>450885</t>
  </si>
  <si>
    <t>RF-12003</t>
  </si>
  <si>
    <t>Пресс гидравлический 12т напольный ROCKFORCE</t>
  </si>
  <si>
    <t>449308</t>
  </si>
  <si>
    <t>RF-12001</t>
  </si>
  <si>
    <t>Пресс гидравлический 12т, h=340мм настольный с манометром, насосом, ход 135мм ROCKFORCE</t>
  </si>
  <si>
    <t>449309</t>
  </si>
  <si>
    <t>RF-12002</t>
  </si>
  <si>
    <t>Пресс гидравлический 12т, h=900мм напольный ручной/ножной с манометром, ход 135мм ROCKFORCE</t>
  </si>
  <si>
    <t>220913</t>
  </si>
  <si>
    <t>RF-TY20022</t>
  </si>
  <si>
    <t>Пресс гидравлический 15т ROCKFORCE</t>
  </si>
  <si>
    <t>220914</t>
  </si>
  <si>
    <t>RF-TY20021</t>
  </si>
  <si>
    <t>Пресс гидравлический 20т ROCKFORCE</t>
  </si>
  <si>
    <t>060877</t>
  </si>
  <si>
    <t>RF-20005</t>
  </si>
  <si>
    <t>Пресс гидравлический 20т напольный ROCKFORCE</t>
  </si>
  <si>
    <t>220916</t>
  </si>
  <si>
    <t>RF-TY20030</t>
  </si>
  <si>
    <t>450886</t>
  </si>
  <si>
    <t>RF-20001</t>
  </si>
  <si>
    <t>Пресс гидравлический 20т напольный с ручным приводом ROCKFORCE</t>
  </si>
  <si>
    <t>572565</t>
  </si>
  <si>
    <t>RF-0500-3</t>
  </si>
  <si>
    <t>Пресс гидравлический 20т с манометром и выносным насосом ROCKFORCE</t>
  </si>
  <si>
    <t>716398</t>
  </si>
  <si>
    <t>JTC-SP220B</t>
  </si>
  <si>
    <t>Пресс гидравлический 20т, Н=1560мм напольный JTC</t>
  </si>
  <si>
    <t>060876</t>
  </si>
  <si>
    <t>RF-30030BIG</t>
  </si>
  <si>
    <t>Пресс гидравлический 30т напольный ROCKFORCE</t>
  </si>
  <si>
    <t>220917</t>
  </si>
  <si>
    <t>RF-TY30002</t>
  </si>
  <si>
    <t>450887</t>
  </si>
  <si>
    <t>RF-30021</t>
  </si>
  <si>
    <t>Пресс гидравлический 30т настольный ROCKFORCE</t>
  </si>
  <si>
    <t>220918</t>
  </si>
  <si>
    <t>RF-TY40001</t>
  </si>
  <si>
    <t>Пресс гидравлический 40т напольный ROCKFORCE</t>
  </si>
  <si>
    <t>220915</t>
  </si>
  <si>
    <t>RF-TY50030</t>
  </si>
  <si>
    <t>Пресс гидравлический 50т ROCKFORCE</t>
  </si>
  <si>
    <t>220919</t>
  </si>
  <si>
    <t>RF-TY50001</t>
  </si>
  <si>
    <t>Пресс гидравлический 50т напольный ROCKFORCE</t>
  </si>
  <si>
    <t>220920</t>
  </si>
  <si>
    <t>RF-TY75021</t>
  </si>
  <si>
    <t>Пресс гидравлический 75т напольный ROCKFORCE</t>
  </si>
  <si>
    <t>449310</t>
  </si>
  <si>
    <t>RF-45001</t>
  </si>
  <si>
    <t>Пресс пневмогидравлический 45т, h=865мм напольный ручной, ход 190мм ROCKFORCE</t>
  </si>
  <si>
    <t>558443</t>
  </si>
  <si>
    <t>RF-HG-33026</t>
  </si>
  <si>
    <t>Установка для замены масла 20л пневмо/перекатная ROCKFORCE</t>
  </si>
  <si>
    <t>380125</t>
  </si>
  <si>
    <t>RF-HC-2180</t>
  </si>
  <si>
    <t>Установка для замены масла 60л пневматическая с индикатором заполнения ROCKFORCE</t>
  </si>
  <si>
    <t>694145</t>
  </si>
  <si>
    <t>JTC-1031</t>
  </si>
  <si>
    <t>Установка для замены масла 80л JTC</t>
  </si>
  <si>
    <t>694166</t>
  </si>
  <si>
    <t>JTC-4819</t>
  </si>
  <si>
    <t>Установка для замены масла 80л вакуумное JTC</t>
  </si>
  <si>
    <t>558444</t>
  </si>
  <si>
    <t>RF-HC-3285</t>
  </si>
  <si>
    <t>Установка для замены масла 80л пневмо/перекатная ROCKFORCE</t>
  </si>
  <si>
    <t>475567</t>
  </si>
  <si>
    <t>RF-TRG2090</t>
  </si>
  <si>
    <t>Установка для замены масла 90л пневмо/перекатная (предкамера 10л,воронка 10л,5 щупов) ROCKFORCE</t>
  </si>
  <si>
    <t>453239</t>
  </si>
  <si>
    <t>RF-HC-3297</t>
  </si>
  <si>
    <t>Установка для замены масла 90л пневмо/перекатная (предкамера 11л,воронка 20л,6 щупов) ROCKFORCE</t>
  </si>
  <si>
    <t>538581</t>
  </si>
  <si>
    <t>RF-9T3606P</t>
  </si>
  <si>
    <t>Установка для замены масла 9л пневматическая с комплектом щупов ROCKFORCE</t>
  </si>
  <si>
    <t>538583</t>
  </si>
  <si>
    <t>RF-9T3606</t>
  </si>
  <si>
    <t>Установка для замены масла 9л пневматическая-ручная с комплектом щупов ROCKFORCE</t>
  </si>
  <si>
    <t>538582</t>
  </si>
  <si>
    <t>RF-9T3606M</t>
  </si>
  <si>
    <t>Установка для замены масла 9л ручная с комплектом щупов ROCKFORCE</t>
  </si>
  <si>
    <t>455529</t>
  </si>
  <si>
    <t>RF-HC-3298</t>
  </si>
  <si>
    <t>Установка для замены масла пневмо/перекатная с индикатором заполнения ROCKFORCE</t>
  </si>
  <si>
    <t>248943</t>
  </si>
  <si>
    <t>JTC-6989</t>
  </si>
  <si>
    <t>Установка для замены тормозной жидкости 3л 0-4Bar ручная JTC</t>
  </si>
  <si>
    <t>733951</t>
  </si>
  <si>
    <t>JTC-5230</t>
  </si>
  <si>
    <t>Установка для мойки деталей с принудительной подачей воды и воздуха (камера 45л) JTC</t>
  </si>
  <si>
    <t>668592</t>
  </si>
  <si>
    <t>JTC-4632</t>
  </si>
  <si>
    <t>Установка для подачи масла 25л с пневмоприводом JTC</t>
  </si>
  <si>
    <t>977302</t>
  </si>
  <si>
    <t>JTC-5503</t>
  </si>
  <si>
    <t>Установка для подачи смазки JTC</t>
  </si>
  <si>
    <t>733952</t>
  </si>
  <si>
    <t>JTC-4631</t>
  </si>
  <si>
    <t>Установка для промывки систем кондиционирования автоматическая JTC</t>
  </si>
  <si>
    <t>708366</t>
  </si>
  <si>
    <t>JTC-1409</t>
  </si>
  <si>
    <t>Установка для промывки системы кондиционирования JTC</t>
  </si>
  <si>
    <t>479854</t>
  </si>
  <si>
    <t>JTC-JW0916</t>
  </si>
  <si>
    <t>Установка для раздачи жидкости 10л пневматическая JTC</t>
  </si>
  <si>
    <t>746949</t>
  </si>
  <si>
    <t>JTC-1241</t>
  </si>
  <si>
    <t>Установка для расширения крыла комплект JTC</t>
  </si>
  <si>
    <t>ссылка на сайт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</si>
</sst>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;\-#,##0.00;_-* "/>
    <numFmt numFmtId="165" formatCode="_-* #,##0.00_-;\-* #,##0.00_-;_-* &quot;-&quot;??_-;_-@_-"/>
    <numFmt numFmtId="166" formatCode="0_ ;\-0\ "/>
  </numFmts>
  <fonts count="28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sz val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157">
    <xf numFmtId="0" fontId="0" fillId="0" borderId="0"/>
    <xf numFmtId="0" fontId="1" fillId="0" borderId="0" applyNumberFormat="0" applyFill="0" applyBorder="0" applyAlignment="0" applyProtection="0"/>
    <xf numFmtId="0" fontId="5" fillId="0" borderId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20" borderId="0" applyNumberFormat="0" applyBorder="0" applyAlignment="0" applyProtection="0"/>
    <xf numFmtId="0" fontId="8" fillId="8" borderId="2" applyNumberFormat="0" applyAlignment="0" applyProtection="0"/>
    <xf numFmtId="0" fontId="9" fillId="21" borderId="3" applyNumberFormat="0" applyAlignment="0" applyProtection="0"/>
    <xf numFmtId="0" fontId="10" fillId="21" borderId="2" applyNumberFormat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3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5" fillId="22" borderId="8" applyNumberFormat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5" fillId="0" borderId="0"/>
    <xf numFmtId="0" fontId="18" fillId="4" borderId="0" applyNumberFormat="0" applyBorder="0" applyAlignment="0" applyProtection="0"/>
    <xf numFmtId="0" fontId="19" fillId="0" borderId="0" applyNumberFormat="0" applyFill="0" applyBorder="0" applyAlignment="0" applyProtection="0"/>
    <xf numFmtId="0" fontId="5" fillId="24" borderId="9" applyNumberFormat="0" applyFont="0" applyAlignment="0" applyProtection="0"/>
    <xf numFmtId="0" fontId="20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22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2" borderId="1" applyBorder="0" applyAlignment="0">
      <alignment horizontal="center" vertical="center" wrapText="1"/>
    </xf>
    <xf numFmtId="0" fontId="25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</cellStyleXfs>
  <cellXfs count="27">
    <xf numFmtId="0" fontId="0" fillId="0" borderId="0" xfId="0"/>
    <xf numFmtId="0" fontId="0" fillId="2" borderId="0" xfId="0" applyFill="1"/>
    <xf numFmtId="0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wrapText="1"/>
    </xf>
    <xf numFmtId="49" fontId="0" fillId="0" borderId="1" xfId="0" applyNumberFormat="1" applyBorder="1" applyAlignment="1">
      <alignment vertical="center"/>
    </xf>
    <xf numFmtId="49" fontId="0" fillId="0" borderId="1" xfId="0" applyNumberFormat="1" applyBorder="1" applyAlignment="1">
      <alignment vertical="center" wrapText="1"/>
    </xf>
    <xf numFmtId="0" fontId="26" fillId="2" borderId="0" xfId="0" applyFont="1" applyFill="1" applyBorder="1"/>
    <xf numFmtId="0" fontId="26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wrapText="1"/>
    </xf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 wrapText="1"/>
    </xf>
    <xf numFmtId="0" fontId="26" fillId="2" borderId="0" xfId="0" applyFont="1" applyFill="1" applyBorder="1" applyAlignment="1">
      <alignment horizontal="center" vertical="center"/>
    </xf>
    <xf numFmtId="4" fontId="26" fillId="2" borderId="0" xfId="0" applyNumberFormat="1" applyFont="1" applyFill="1" applyBorder="1" applyAlignment="1">
      <alignment horizontal="right"/>
    </xf>
    <xf numFmtId="44" fontId="0" fillId="2" borderId="1" xfId="156" applyFont="1" applyFill="1" applyBorder="1" applyAlignment="1">
      <alignment horizontal="left" vertical="center" wrapText="1"/>
    </xf>
    <xf numFmtId="0" fontId="0" fillId="2" borderId="1" xfId="0" applyNumberFormat="1" applyFill="1" applyBorder="1" applyAlignment="1">
      <alignment horizontal="center" vertical="center" wrapText="1"/>
    </xf>
    <xf numFmtId="49" fontId="0" fillId="25" borderId="1" xfId="0" applyNumberFormat="1" applyFill="1" applyBorder="1" applyAlignment="1">
      <alignment vertical="center"/>
    </xf>
    <xf numFmtId="0" fontId="2" fillId="0" borderId="1" xfId="1" applyNumberFormat="1" applyFont="1" applyFill="1" applyBorder="1" applyAlignment="1">
      <alignment horizontal="left" vertical="center"/>
    </xf>
    <xf numFmtId="49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vertical="center"/>
    </xf>
    <xf numFmtId="166" fontId="27" fillId="2" borderId="1" xfId="156" applyNumberFormat="1" applyFont="1" applyFill="1" applyBorder="1" applyAlignment="1">
      <alignment horizontal="left" vertical="center" wrapText="1"/>
    </xf>
    <xf numFmtId="166" fontId="3" fillId="2" borderId="1" xfId="156" applyNumberFormat="1" applyFont="1" applyFill="1" applyBorder="1" applyAlignment="1">
      <alignment horizontal="left" vertical="center" wrapText="1"/>
    </xf>
    <xf numFmtId="49" fontId="0" fillId="0" borderId="1" xfId="0" applyNumberFormat="1" applyFill="1" applyBorder="1" applyAlignment="1">
      <alignment vertical="center"/>
    </xf>
    <xf numFmtId="49" fontId="0" fillId="0" borderId="1" xfId="0" applyNumberFormat="1" applyFill="1" applyBorder="1" applyAlignment="1">
      <alignment vertical="center" wrapText="1"/>
    </xf>
  </cellXfs>
  <cellStyles count="157">
    <cellStyle name="20% - Акцент1 2" xfId="3"/>
    <cellStyle name="20% - Акцент2 2" xfId="4"/>
    <cellStyle name="20% - Акцент3 2" xfId="5"/>
    <cellStyle name="20% - Акцент4 2" xfId="6"/>
    <cellStyle name="20% - Акцент5 2" xfId="7"/>
    <cellStyle name="20% - Акцент6 2" xfId="8"/>
    <cellStyle name="40% - Акцент1 2" xfId="9"/>
    <cellStyle name="40% - Акцент2 2" xfId="10"/>
    <cellStyle name="40% - Акцент3 2" xfId="11"/>
    <cellStyle name="40% - Акцент4 2" xfId="12"/>
    <cellStyle name="40% - Акцент5 2" xfId="13"/>
    <cellStyle name="40% - Акцент6 2" xfId="14"/>
    <cellStyle name="60% - Акцент1 2" xfId="15"/>
    <cellStyle name="60% - Акцент2 2" xfId="16"/>
    <cellStyle name="60% - Акцент3 2" xfId="17"/>
    <cellStyle name="60% - Акцент4 2" xfId="18"/>
    <cellStyle name="60% - Акцент5 2" xfId="19"/>
    <cellStyle name="60% - Акцент6 2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1" builtinId="8"/>
    <cellStyle name="Денежный" xfId="156" builtinId="4"/>
    <cellStyle name="Заголовок 1 2" xfId="30"/>
    <cellStyle name="Заголовок 2 2" xfId="31"/>
    <cellStyle name="Заголовок 3 2" xfId="32"/>
    <cellStyle name="Заголовок 4 2" xfId="33"/>
    <cellStyle name="Итог 2" xfId="34"/>
    <cellStyle name="Контрольная ячейка 2" xfId="35"/>
    <cellStyle name="Название 2" xfId="36"/>
    <cellStyle name="Нейтральный 2" xfId="37"/>
    <cellStyle name="Обычный" xfId="0" builtinId="0"/>
    <cellStyle name="Обычный 10" xfId="52"/>
    <cellStyle name="Обычный 100" xfId="147"/>
    <cellStyle name="Обычный 100 2" xfId="150"/>
    <cellStyle name="Обычный 100 3" xfId="151"/>
    <cellStyle name="Обычный 100 3 2" xfId="155"/>
    <cellStyle name="Обычный 101" xfId="152"/>
    <cellStyle name="Обычный 102" xfId="154"/>
    <cellStyle name="Обычный 103" xfId="2"/>
    <cellStyle name="Обычный 11" xfId="53"/>
    <cellStyle name="Обычный 12" xfId="54"/>
    <cellStyle name="Обычный 13" xfId="55"/>
    <cellStyle name="Обычный 14" xfId="56"/>
    <cellStyle name="Обычный 15" xfId="57"/>
    <cellStyle name="Обычный 16" xfId="58"/>
    <cellStyle name="Обычный 17" xfId="59"/>
    <cellStyle name="Обычный 18" xfId="60"/>
    <cellStyle name="Обычный 19" xfId="61"/>
    <cellStyle name="Обычный 2" xfId="38"/>
    <cellStyle name="Обычный 2 2" xfId="73"/>
    <cellStyle name="Обычный 20" xfId="62"/>
    <cellStyle name="Обычный 21" xfId="63"/>
    <cellStyle name="Обычный 22" xfId="64"/>
    <cellStyle name="Обычный 23" xfId="65"/>
    <cellStyle name="Обычный 24" xfId="66"/>
    <cellStyle name="Обычный 25" xfId="67"/>
    <cellStyle name="Обычный 26" xfId="68"/>
    <cellStyle name="Обычный 27" xfId="69"/>
    <cellStyle name="Обычный 28" xfId="70"/>
    <cellStyle name="Обычный 29" xfId="71"/>
    <cellStyle name="Обычный 29 2" xfId="72"/>
    <cellStyle name="Обычный 3" xfId="45"/>
    <cellStyle name="Обычный 30" xfId="75"/>
    <cellStyle name="Обычный 31" xfId="76"/>
    <cellStyle name="Обычный 32" xfId="77"/>
    <cellStyle name="Обычный 33" xfId="78"/>
    <cellStyle name="Обычный 34" xfId="79"/>
    <cellStyle name="Обычный 35" xfId="80"/>
    <cellStyle name="Обычный 36" xfId="81"/>
    <cellStyle name="Обычный 37" xfId="82"/>
    <cellStyle name="Обычный 38" xfId="83"/>
    <cellStyle name="Обычный 39" xfId="84"/>
    <cellStyle name="Обычный 4" xfId="46"/>
    <cellStyle name="Обычный 40" xfId="85"/>
    <cellStyle name="Обычный 41" xfId="86"/>
    <cellStyle name="Обычный 42" xfId="87"/>
    <cellStyle name="Обычный 43" xfId="88"/>
    <cellStyle name="Обычный 44" xfId="89"/>
    <cellStyle name="Обычный 45" xfId="90"/>
    <cellStyle name="Обычный 46" xfId="91"/>
    <cellStyle name="Обычный 47" xfId="92"/>
    <cellStyle name="Обычный 48" xfId="93"/>
    <cellStyle name="Обычный 49" xfId="94"/>
    <cellStyle name="Обычный 5" xfId="47"/>
    <cellStyle name="Обычный 50" xfId="95"/>
    <cellStyle name="Обычный 51" xfId="96"/>
    <cellStyle name="Обычный 52" xfId="97"/>
    <cellStyle name="Обычный 53" xfId="98"/>
    <cellStyle name="Обычный 54" xfId="99"/>
    <cellStyle name="Обычный 55" xfId="100"/>
    <cellStyle name="Обычный 56" xfId="101"/>
    <cellStyle name="Обычный 57" xfId="102"/>
    <cellStyle name="Обычный 58" xfId="103"/>
    <cellStyle name="Обычный 59" xfId="104"/>
    <cellStyle name="Обычный 6" xfId="48"/>
    <cellStyle name="Обычный 60" xfId="105"/>
    <cellStyle name="Обычный 61" xfId="106"/>
    <cellStyle name="Обычный 62" xfId="107"/>
    <cellStyle name="Обычный 63" xfId="108"/>
    <cellStyle name="Обычный 64" xfId="109"/>
    <cellStyle name="Обычный 65" xfId="110"/>
    <cellStyle name="Обычный 66" xfId="111"/>
    <cellStyle name="Обычный 67" xfId="112"/>
    <cellStyle name="Обычный 68" xfId="113"/>
    <cellStyle name="Обычный 69" xfId="114"/>
    <cellStyle name="Обычный 7" xfId="49"/>
    <cellStyle name="Обычный 70" xfId="115"/>
    <cellStyle name="Обычный 71" xfId="116"/>
    <cellStyle name="Обычный 72" xfId="117"/>
    <cellStyle name="Обычный 73" xfId="118"/>
    <cellStyle name="Обычный 74" xfId="119"/>
    <cellStyle name="Обычный 75" xfId="120"/>
    <cellStyle name="Обычный 76" xfId="121"/>
    <cellStyle name="Обычный 77" xfId="122"/>
    <cellStyle name="Обычный 78" xfId="123"/>
    <cellStyle name="Обычный 79" xfId="124"/>
    <cellStyle name="Обычный 8" xfId="50"/>
    <cellStyle name="Обычный 80" xfId="125"/>
    <cellStyle name="Обычный 81" xfId="126"/>
    <cellStyle name="Обычный 82" xfId="127"/>
    <cellStyle name="Обычный 83" xfId="128"/>
    <cellStyle name="Обычный 84" xfId="129"/>
    <cellStyle name="Обычный 85" xfId="130"/>
    <cellStyle name="Обычный 86" xfId="131"/>
    <cellStyle name="Обычный 87" xfId="132"/>
    <cellStyle name="Обычный 88" xfId="133"/>
    <cellStyle name="Обычный 89" xfId="134"/>
    <cellStyle name="Обычный 9" xfId="51"/>
    <cellStyle name="Обычный 90" xfId="135"/>
    <cellStyle name="Обычный 91" xfId="136"/>
    <cellStyle name="Обычный 92" xfId="137"/>
    <cellStyle name="Обычный 93" xfId="138"/>
    <cellStyle name="Обычный 94" xfId="139"/>
    <cellStyle name="Обычный 95" xfId="140"/>
    <cellStyle name="Обычный 95 2" xfId="149"/>
    <cellStyle name="Обычный 96" xfId="141"/>
    <cellStyle name="Обычный 96 2" xfId="143"/>
    <cellStyle name="Обычный 97" xfId="142"/>
    <cellStyle name="Обычный 97 2" xfId="144"/>
    <cellStyle name="Обычный 98" xfId="145"/>
    <cellStyle name="Обычный 99" xfId="146"/>
    <cellStyle name="Плохой 2" xfId="39"/>
    <cellStyle name="Пояснение 2" xfId="40"/>
    <cellStyle name="Примечание 2" xfId="41"/>
    <cellStyle name="Связанная ячейка 2" xfId="42"/>
    <cellStyle name="Стиль 1" xfId="148"/>
    <cellStyle name="Текст предупреждения 2" xfId="43"/>
    <cellStyle name="Финансовый 2" xfId="74"/>
    <cellStyle name="Финансовый 3" xfId="153"/>
    <cellStyle name="Хороший 2" xfId="4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7;&#1077;&#1088;&#1074;&#1080;&#1089;&#1085;&#1086;&#1077; &#1086;&#1073;&#1086;&#1088;&#1091;&#1076;&#1086;&#1074;&#1072;&#1085;&#1080;&#1077;'!A1"/><Relationship Id="rId13" Type="http://schemas.openxmlformats.org/officeDocument/2006/relationships/image" Target="../media/image6.jpg"/><Relationship Id="rId18" Type="http://schemas.openxmlformats.org/officeDocument/2006/relationships/hyperlink" Target="#&#1055;&#1085;&#1077;&#1074;&#1084;&#1086;!A1"/><Relationship Id="rId3" Type="http://schemas.openxmlformats.org/officeDocument/2006/relationships/image" Target="../media/image2.png"/><Relationship Id="rId21" Type="http://schemas.openxmlformats.org/officeDocument/2006/relationships/image" Target="../media/image10.jpg"/><Relationship Id="rId7" Type="http://schemas.openxmlformats.org/officeDocument/2006/relationships/image" Target="../media/image3.jpg"/><Relationship Id="rId12" Type="http://schemas.openxmlformats.org/officeDocument/2006/relationships/hyperlink" Target="#&#1041;&#1072;&#1083;&#1072;&#1085;&#1089;&#1080;&#1088;&#1086;&#1074;&#1082;&#1072;!A1"/><Relationship Id="rId17" Type="http://schemas.openxmlformats.org/officeDocument/2006/relationships/image" Target="../media/image8.jpg"/><Relationship Id="rId2" Type="http://schemas.openxmlformats.org/officeDocument/2006/relationships/hyperlink" Target="https://www.autoopt.ru/" TargetMode="External"/><Relationship Id="rId16" Type="http://schemas.openxmlformats.org/officeDocument/2006/relationships/hyperlink" Target="#&#1064;&#1080;&#1085;&#1086;&#1084;&#1086;&#1085;&#1090;&#1072;&#1078;!A1"/><Relationship Id="rId20" Type="http://schemas.openxmlformats.org/officeDocument/2006/relationships/hyperlink" Target="#&#1042;&#1077;&#1088;&#1089;&#1090;&#1072;&#1082;&#1080;!A1"/><Relationship Id="rId1" Type="http://schemas.openxmlformats.org/officeDocument/2006/relationships/image" Target="../media/image1.png"/><Relationship Id="rId6" Type="http://schemas.openxmlformats.org/officeDocument/2006/relationships/hyperlink" Target="#&#1055;&#1086;&#1076;&#1098;&#1077;&#1084;&#1085;&#1080;&#1082;&#1080;!A1"/><Relationship Id="rId11" Type="http://schemas.openxmlformats.org/officeDocument/2006/relationships/image" Target="../media/image5.jpg"/><Relationship Id="rId5" Type="http://schemas.openxmlformats.org/officeDocument/2006/relationships/hyperlink" Target="mailto:zakaz@autoopt.ru?subject=&#1047;&#1072;&#1082;&#1072;&#1079;%20&#1087;&#1086;%20&#1087;&#1088;&#1072;&#1081;&#1089;&#1091;" TargetMode="External"/><Relationship Id="rId15" Type="http://schemas.openxmlformats.org/officeDocument/2006/relationships/image" Target="../media/image7.jpg"/><Relationship Id="rId23" Type="http://schemas.openxmlformats.org/officeDocument/2006/relationships/image" Target="../media/image11.jpg"/><Relationship Id="rId10" Type="http://schemas.openxmlformats.org/officeDocument/2006/relationships/hyperlink" Target="#'&#1044;&#1086;&#1084;&#1082;&#1088;&#1072;&#1090;&#1099; &#1087;&#1086;&#1076;&#1082;&#1072;&#1090;&#1085;&#1099;&#1077;'!A1"/><Relationship Id="rId19" Type="http://schemas.openxmlformats.org/officeDocument/2006/relationships/image" Target="../media/image9.jpg"/><Relationship Id="rId4" Type="http://schemas.openxmlformats.org/officeDocument/2006/relationships/hyperlink" Target="https://www.autoopt.ru/company/coordinates" TargetMode="External"/><Relationship Id="rId9" Type="http://schemas.openxmlformats.org/officeDocument/2006/relationships/image" Target="../media/image4.jpg"/><Relationship Id="rId14" Type="http://schemas.openxmlformats.org/officeDocument/2006/relationships/hyperlink" Target="#&#1050;&#1086;&#1084;&#1087;&#1083;&#1077;&#1082;&#1090;&#1091;&#1102;&#1097;&#1080;&#1077;!A1"/><Relationship Id="rId22" Type="http://schemas.openxmlformats.org/officeDocument/2006/relationships/hyperlink" Target="#&#1055;&#1088;&#1077;&#1089;&#1089;&#1099;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hyperlink" Target="#&#1052;&#1045;&#1053;&#1070;!A1"/><Relationship Id="rId2" Type="http://schemas.openxmlformats.org/officeDocument/2006/relationships/hyperlink" Target="https://www.autoopt.ru/catalog/pogruzchiki" TargetMode="External"/><Relationship Id="rId1" Type="http://schemas.openxmlformats.org/officeDocument/2006/relationships/image" Target="../media/image1.png"/><Relationship Id="rId6" Type="http://schemas.openxmlformats.org/officeDocument/2006/relationships/hyperlink" Target="mailto:zakaz@autoopt.ru?subject=&#1047;&#1072;&#1082;&#1072;&#1079;%20&#1087;&#1086;%20&#1087;&#1088;&#1072;&#1081;&#1089;&#1091;" TargetMode="External"/><Relationship Id="rId5" Type="http://schemas.openxmlformats.org/officeDocument/2006/relationships/hyperlink" Target="https://www.autoopt.ru/company/coordinates" TargetMode="External"/><Relationship Id="rId4" Type="http://schemas.openxmlformats.org/officeDocument/2006/relationships/hyperlink" Target="https://www.autoopt.ru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0</xdr:row>
      <xdr:rowOff>45893</xdr:rowOff>
    </xdr:from>
    <xdr:to>
      <xdr:col>0</xdr:col>
      <xdr:colOff>13767887</xdr:colOff>
      <xdr:row>0</xdr:row>
      <xdr:rowOff>1663923</xdr:rowOff>
    </xdr:to>
    <xdr:grpSp>
      <xdr:nvGrpSpPr>
        <xdr:cNvPr id="44" name="Группа 43"/>
        <xdr:cNvGrpSpPr/>
      </xdr:nvGrpSpPr>
      <xdr:grpSpPr>
        <a:xfrm>
          <a:off x="76200" y="45893"/>
          <a:ext cx="13691687" cy="1618030"/>
          <a:chOff x="76200" y="47625"/>
          <a:chExt cx="13691687" cy="1618030"/>
        </a:xfrm>
      </xdr:grpSpPr>
      <xdr:sp macro="" textlink="">
        <xdr:nvSpPr>
          <xdr:cNvPr id="28" name="Параллелограмм 2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  </a:ext>
            </a:extLst>
          </xdr:cNvPr>
          <xdr:cNvSpPr/>
        </xdr:nvSpPr>
        <xdr:spPr>
          <a:xfrm>
            <a:off x="76200" y="47625"/>
            <a:ext cx="13657119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29" name="Группа 28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  </a:ext>
            </a:extLst>
          </xdr:cNvPr>
          <xdr:cNvGrpSpPr/>
        </xdr:nvGrpSpPr>
        <xdr:grpSpPr>
          <a:xfrm>
            <a:off x="2694709" y="111991"/>
            <a:ext cx="10974981" cy="1092543"/>
            <a:chOff x="129322" y="4587974"/>
            <a:chExt cx="6648796" cy="424202"/>
          </a:xfrm>
        </xdr:grpSpPr>
        <xdr:sp macro="" textlink="">
          <xdr:nvSpPr>
            <xdr:cNvPr id="30" name="Параллелограмм 29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  </a:ext>
              </a:extLst>
            </xdr:cNvPr>
            <xdr:cNvSpPr/>
          </xdr:nvSpPr>
          <xdr:spPr>
            <a:xfrm>
              <a:off x="129322" y="4587974"/>
              <a:ext cx="6648796" cy="424202"/>
            </a:xfrm>
            <a:prstGeom prst="parallelogram">
              <a:avLst>
                <a:gd name="adj" fmla="val 17209"/>
              </a:avLst>
            </a:prstGeom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ru-RU" sz="1100"/>
            </a:p>
          </xdr:txBody>
        </xdr:sp>
        <xdr:sp macro="" textlink="">
          <xdr:nvSpPr>
            <xdr:cNvPr id="31" name="TextBox 17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  </a:ext>
              </a:extLst>
            </xdr:cNvPr>
            <xdr:cNvSpPr txBox="1"/>
          </xdr:nvSpPr>
          <xdr:spPr>
            <a:xfrm>
              <a:off x="251521" y="4699459"/>
              <a:ext cx="6412438" cy="206039"/>
            </a:xfrm>
            <a:prstGeom prst="rect">
              <a:avLst/>
            </a:prstGeom>
            <a:noFill/>
          </xdr:spPr>
          <xdr:txBody>
            <a:bodyPr wrap="square" rtlCol="0" anchor="ctr">
              <a:sp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r"/>
              <a:r>
                <a:rPr lang="ru-RU" sz="2800">
                  <a:solidFill>
                    <a:schemeClr val="bg1">
                      <a:lumMod val="85000"/>
                    </a:schemeClr>
                  </a:solidFill>
                </a:rPr>
                <a:t>Оборудование для </a:t>
              </a:r>
              <a:r>
                <a:rPr lang="ru-RU" sz="2800" b="1">
                  <a:solidFill>
                    <a:schemeClr val="tx1"/>
                  </a:solidFill>
                </a:rPr>
                <a:t>автосервисов</a:t>
              </a:r>
            </a:p>
          </xdr:txBody>
        </xdr:sp>
      </xdr:grpSp>
      <xdr:pic>
        <xdr:nvPicPr>
          <xdr:cNvPr id="32" name="Рисунок 31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824212" y="92213"/>
            <a:ext cx="1223343" cy="296450"/>
          </a:xfrm>
          <a:prstGeom prst="rect">
            <a:avLst/>
          </a:prstGeom>
          <a:ln>
            <a:noFill/>
          </a:ln>
          <a:effectLst>
            <a:glow>
              <a:schemeClr val="accent1">
                <a:alpha val="40000"/>
              </a:schemeClr>
            </a:glow>
            <a:outerShdw blurRad="50800" dist="50800" dir="5400000" sx="1000" sy="1000" algn="ctr" rotWithShape="0">
              <a:srgbClr val="000000">
                <a:alpha val="43137"/>
              </a:srgbClr>
            </a:outerShdw>
          </a:effectLst>
        </xdr:spPr>
      </xdr:pic>
      <xdr:sp macro="" textlink="">
        <xdr:nvSpPr>
          <xdr:cNvPr id="33" name="Параллелограмм 32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  </a:ext>
            </a:extLst>
          </xdr:cNvPr>
          <xdr:cNvSpPr/>
        </xdr:nvSpPr>
        <xdr:spPr>
          <a:xfrm>
            <a:off x="80341" y="1305655"/>
            <a:ext cx="13234301" cy="352800"/>
          </a:xfrm>
          <a:prstGeom prst="parallelogram">
            <a:avLst>
              <a:gd name="adj" fmla="val 17209"/>
            </a:avLst>
          </a:prstGeom>
          <a:noFill/>
          <a:ln w="12700">
            <a:gradFill>
              <a:gsLst>
                <a:gs pos="0">
                  <a:srgbClr val="D72C3C"/>
                </a:gs>
                <a:gs pos="100000">
                  <a:srgbClr val="A02A3A"/>
                </a:gs>
              </a:gsLst>
              <a:lin ang="0" scaled="0"/>
            </a:gra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pic>
        <xdr:nvPicPr>
          <xdr:cNvPr id="34" name="Рисунок 33">
            <a:hlinkClick xmlns:r="http://schemas.openxmlformats.org/officeDocument/2006/relationships" r:id="rId2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2113016" y="1305655"/>
            <a:ext cx="1654871" cy="360000"/>
          </a:xfrm>
          <a:prstGeom prst="rect">
            <a:avLst/>
          </a:prstGeom>
        </xdr:spPr>
      </xdr:pic>
      <xdr:sp macro="" textlink="">
        <xdr:nvSpPr>
          <xdr:cNvPr id="35" name="Параллелограмм 34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  </a:ext>
            </a:extLst>
          </xdr:cNvPr>
          <xdr:cNvSpPr/>
        </xdr:nvSpPr>
        <xdr:spPr>
          <a:xfrm>
            <a:off x="146602" y="480558"/>
            <a:ext cx="2617379" cy="1128318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grpSp>
        <xdr:nvGrpSpPr>
          <xdr:cNvPr id="36" name="Группа 35"/>
          <xdr:cNvGrpSpPr/>
        </xdr:nvGrpSpPr>
        <xdr:grpSpPr>
          <a:xfrm>
            <a:off x="302775" y="490941"/>
            <a:ext cx="2274022" cy="1084802"/>
            <a:chOff x="321825" y="536707"/>
            <a:chExt cx="2265664" cy="1078401"/>
          </a:xfrm>
        </xdr:grpSpPr>
        <xdr:sp macro="" textlink="">
          <xdr:nvSpPr>
            <xdr:cNvPr id="37" name="TextBox 36">
              <a:hlinkClick xmlns:r="http://schemas.openxmlformats.org/officeDocument/2006/relationships" r:id="rId2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42750" y="786844"/>
              <a:ext cx="2133141" cy="24019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Сайт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</a:t>
              </a:r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WWW.AUTOOPT.RU</a:t>
              </a:r>
              <a:endParaRPr lang="ru-RU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38" name="TextBox 10">
              <a:hlinkClick xmlns:r="http://schemas.openxmlformats.org/officeDocument/2006/relationships" r:id="rId4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21825" y="1353372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Контакты</a:t>
              </a:r>
              <a:r>
                <a:rPr lang="ru-RU" sz="1200" b="1" i="0" u="none" strike="noStrike" kern="1200" baseline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u="none" strike="noStrike" kern="1200" baseline="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ПОДРАЗДЕЛЕНИЙ</a:t>
              </a:r>
              <a:endParaRPr lang="ru-RU" sz="1200" b="1">
                <a:solidFill>
                  <a:schemeClr val="accent1">
                    <a:lumMod val="50000"/>
                  </a:schemeClr>
                </a:solidFill>
              </a:endParaRPr>
            </a:p>
          </xdr:txBody>
        </xdr:sp>
        <xdr:sp macro="" textlink="">
          <xdr:nvSpPr>
            <xdr:cNvPr id="39" name="TextBox 10">
              <a:hlinkClick xmlns:r="http://schemas.openxmlformats.org/officeDocument/2006/relationships" r:id="rId5"/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383116" y="1075075"/>
              <a:ext cx="2167928" cy="250143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Почта</a:t>
              </a:r>
              <a:r>
                <a:rPr lang="en-US" sz="1200" b="1" i="0" u="none" strike="noStrike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: </a:t>
              </a:r>
              <a:r>
                <a:rPr lang="en-US" sz="1200" b="1" i="0" u="none" strike="noStrike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ZAKAZ@AUTOOPT.RU</a:t>
              </a:r>
              <a:endParaRPr lang="ru-RU" sz="1200" b="0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endParaRPr>
            </a:p>
          </xdr:txBody>
        </xdr:sp>
        <xdr:sp macro="" textlink="">
          <xdr:nvSpPr>
            <xdr:cNvPr id="40" name="TextBox 10">
              <a:extLst>
                <a:ext uri="{FF2B5EF4-FFF2-40B4-BE49-F238E27FC236}">
  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  </a:ext>
              </a:extLst>
            </xdr:cNvPr>
            <xdr:cNvSpPr txBox="1"/>
          </xdr:nvSpPr>
          <xdr:spPr>
            <a:xfrm>
              <a:off x="490791" y="536707"/>
              <a:ext cx="2096698" cy="261736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>
              <a:defPPr>
                <a:defRPr lang="ru-RU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ru-RU" sz="1200" b="1" i="0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Телефон:</a:t>
              </a:r>
              <a:r>
                <a:rPr lang="ru-RU" sz="1200" b="1" kern="1200">
                  <a:solidFill>
                    <a:schemeClr val="bg1"/>
                  </a:solidFill>
                  <a:effectLst/>
                  <a:latin typeface="+mn-lt"/>
                  <a:ea typeface="+mn-ea"/>
                  <a:cs typeface="+mn-cs"/>
                </a:rPr>
                <a:t> </a:t>
              </a:r>
              <a:r>
                <a:rPr lang="ru-RU" sz="1200" b="1" i="0" kern="1200">
                  <a:solidFill>
                    <a:schemeClr val="accent1">
                      <a:lumMod val="50000"/>
                    </a:schemeClr>
                  </a:solidFill>
                  <a:effectLst/>
                  <a:latin typeface="+mn-lt"/>
                  <a:ea typeface="+mn-ea"/>
                  <a:cs typeface="+mn-cs"/>
                </a:rPr>
                <a:t>8 (800) 700-05-95</a:t>
              </a:r>
              <a:endParaRPr lang="ru-RU" sz="1000">
                <a:solidFill>
                  <a:schemeClr val="accent1">
                    <a:lumMod val="50000"/>
                  </a:schemeClr>
                </a:solidFill>
                <a:effectLst/>
              </a:endParaRPr>
            </a:p>
          </xdr:txBody>
        </xdr:sp>
      </xdr:grpSp>
    </xdr:grpSp>
    <xdr:clientData/>
  </xdr:twoCellAnchor>
  <xdr:twoCellAnchor editAs="absolute">
    <xdr:from>
      <xdr:col>0</xdr:col>
      <xdr:colOff>9286875</xdr:colOff>
      <xdr:row>1</xdr:row>
      <xdr:rowOff>12988</xdr:rowOff>
    </xdr:from>
    <xdr:to>
      <xdr:col>0</xdr:col>
      <xdr:colOff>12886875</xdr:colOff>
      <xdr:row>2</xdr:row>
      <xdr:rowOff>20556</xdr:rowOff>
    </xdr:to>
    <xdr:pic>
      <xdr:nvPicPr>
        <xdr:cNvPr id="45" name="Рисунок 4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710170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9255900</xdr:colOff>
      <xdr:row>2</xdr:row>
      <xdr:rowOff>116229</xdr:rowOff>
    </xdr:from>
    <xdr:to>
      <xdr:col>0</xdr:col>
      <xdr:colOff>12855900</xdr:colOff>
      <xdr:row>3</xdr:row>
      <xdr:rowOff>2570</xdr:rowOff>
    </xdr:to>
    <xdr:pic>
      <xdr:nvPicPr>
        <xdr:cNvPr id="46" name="Рисунок 45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5900" y="3605843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5291100</xdr:colOff>
      <xdr:row>2</xdr:row>
      <xdr:rowOff>123354</xdr:rowOff>
    </xdr:from>
    <xdr:to>
      <xdr:col>0</xdr:col>
      <xdr:colOff>8891100</xdr:colOff>
      <xdr:row>3</xdr:row>
      <xdr:rowOff>9695</xdr:rowOff>
    </xdr:to>
    <xdr:pic>
      <xdr:nvPicPr>
        <xdr:cNvPr id="47" name="Рисунок 4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100" y="36129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5317275</xdr:colOff>
      <xdr:row>1</xdr:row>
      <xdr:rowOff>15313</xdr:rowOff>
    </xdr:from>
    <xdr:to>
      <xdr:col>0</xdr:col>
      <xdr:colOff>8917275</xdr:colOff>
      <xdr:row>2</xdr:row>
      <xdr:rowOff>22881</xdr:rowOff>
    </xdr:to>
    <xdr:pic>
      <xdr:nvPicPr>
        <xdr:cNvPr id="48" name="Рисунок 4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7275" y="1712495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1314450</xdr:colOff>
      <xdr:row>2</xdr:row>
      <xdr:rowOff>118554</xdr:rowOff>
    </xdr:from>
    <xdr:to>
      <xdr:col>0</xdr:col>
      <xdr:colOff>4914450</xdr:colOff>
      <xdr:row>3</xdr:row>
      <xdr:rowOff>4895</xdr:rowOff>
    </xdr:to>
    <xdr:pic>
      <xdr:nvPicPr>
        <xdr:cNvPr id="49" name="Рисунок 48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3608168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1333500</xdr:colOff>
      <xdr:row>1</xdr:row>
      <xdr:rowOff>10513</xdr:rowOff>
    </xdr:from>
    <xdr:to>
      <xdr:col>0</xdr:col>
      <xdr:colOff>4933500</xdr:colOff>
      <xdr:row>2</xdr:row>
      <xdr:rowOff>18081</xdr:rowOff>
    </xdr:to>
    <xdr:pic>
      <xdr:nvPicPr>
        <xdr:cNvPr id="50" name="Рисунок 49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1707695"/>
          <a:ext cx="3600000" cy="180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9256766</xdr:colOff>
      <xdr:row>3</xdr:row>
      <xdr:rowOff>106704</xdr:rowOff>
    </xdr:from>
    <xdr:to>
      <xdr:col>0</xdr:col>
      <xdr:colOff>12855034</xdr:colOff>
      <xdr:row>4</xdr:row>
      <xdr:rowOff>87429</xdr:rowOff>
    </xdr:to>
    <xdr:pic>
      <xdr:nvPicPr>
        <xdr:cNvPr id="51" name="Рисунок 50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6766" y="5509977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5291966</xdr:colOff>
      <xdr:row>3</xdr:row>
      <xdr:rowOff>113829</xdr:rowOff>
    </xdr:from>
    <xdr:to>
      <xdr:col>0</xdr:col>
      <xdr:colOff>8890234</xdr:colOff>
      <xdr:row>4</xdr:row>
      <xdr:rowOff>94554</xdr:rowOff>
    </xdr:to>
    <xdr:pic>
      <xdr:nvPicPr>
        <xdr:cNvPr id="52" name="Рисунок 51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966" y="5517102"/>
          <a:ext cx="3598268" cy="1799134"/>
        </a:xfrm>
        <a:prstGeom prst="rect">
          <a:avLst/>
        </a:prstGeom>
      </xdr:spPr>
    </xdr:pic>
    <xdr:clientData/>
  </xdr:twoCellAnchor>
  <xdr:twoCellAnchor editAs="absolute">
    <xdr:from>
      <xdr:col>0</xdr:col>
      <xdr:colOff>1315316</xdr:colOff>
      <xdr:row>3</xdr:row>
      <xdr:rowOff>109029</xdr:rowOff>
    </xdr:from>
    <xdr:to>
      <xdr:col>0</xdr:col>
      <xdr:colOff>4913584</xdr:colOff>
      <xdr:row>4</xdr:row>
      <xdr:rowOff>89754</xdr:rowOff>
    </xdr:to>
    <xdr:pic>
      <xdr:nvPicPr>
        <xdr:cNvPr id="53" name="Рисунок 52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316" y="5512302"/>
          <a:ext cx="3598268" cy="179913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Комплектующие для </a:t>
            </a:r>
            <a:r>
              <a:rPr lang="ru-RU" sz="2800" b="1">
                <a:solidFill>
                  <a:schemeClr val="tx1"/>
                </a:solidFill>
              </a:rPr>
              <a:t>пневмосистем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711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Оборудование </a:t>
            </a:r>
            <a:r>
              <a:rPr lang="ru-RU" sz="2800" b="1">
                <a:solidFill>
                  <a:schemeClr val="tx1"/>
                </a:solidFill>
              </a:rPr>
              <a:t>шиномонтажное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943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34301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14747" y="1309984"/>
          <a:ext cx="1654871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737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8" name="Группа 17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Станки </a:t>
            </a:r>
            <a:r>
              <a:rPr lang="ru-RU" sz="2800" b="1">
                <a:solidFill>
                  <a:schemeClr val="tx1"/>
                </a:solidFill>
              </a:rPr>
              <a:t>балансировочные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Автомобильные </a:t>
            </a:r>
            <a:r>
              <a:rPr lang="ru-RU" sz="2800" b="1">
                <a:solidFill>
                  <a:schemeClr val="tx1"/>
                </a:solidFill>
              </a:rPr>
              <a:t>подъемники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Комплектующее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к шиномонтажному </a:t>
            </a:r>
            <a:r>
              <a:rPr lang="ru-RU" sz="2800" b="1" baseline="0">
                <a:solidFill>
                  <a:schemeClr val="tx1"/>
                </a:solidFill>
              </a:rPr>
              <a:t>оборудованию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Домкраты</a:t>
            </a:r>
            <a:r>
              <a:rPr lang="ru-RU" sz="2800" baseline="0">
                <a:solidFill>
                  <a:schemeClr val="bg1">
                    <a:lumMod val="85000"/>
                  </a:schemeClr>
                </a:solidFill>
              </a:rPr>
              <a:t> </a:t>
            </a:r>
            <a:r>
              <a:rPr lang="ru-RU" sz="2800" b="1" baseline="0">
                <a:solidFill>
                  <a:schemeClr val="tx1"/>
                </a:solidFill>
              </a:rPr>
              <a:t>подкатные</a:t>
            </a:r>
            <a:endParaRPr lang="ru-RU" sz="2800" b="1">
              <a:solidFill>
                <a:schemeClr val="tx1"/>
              </a:solidFill>
            </a:endParaRP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Сервисное </a:t>
            </a:r>
            <a:r>
              <a:rPr lang="ru-RU" sz="2800" b="1">
                <a:solidFill>
                  <a:schemeClr val="tx1"/>
                </a:solidFill>
              </a:rPr>
              <a:t>оборудование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Прессы </a:t>
            </a:r>
            <a:r>
              <a:rPr lang="ru-RU" sz="2800" b="1">
                <a:solidFill>
                  <a:schemeClr val="tx1"/>
                </a:solidFill>
              </a:rPr>
              <a:t>гидравлдические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77931</xdr:colOff>
      <xdr:row>0</xdr:row>
      <xdr:rowOff>51954</xdr:rowOff>
    </xdr:from>
    <xdr:to>
      <xdr:col>9</xdr:col>
      <xdr:colOff>824345</xdr:colOff>
      <xdr:row>0</xdr:row>
      <xdr:rowOff>404754</xdr:rowOff>
    </xdr:to>
    <xdr:sp macro="" textlink="">
      <xdr:nvSpPr>
        <xdr:cNvPr id="2" name="Параллелограмм 1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BBBB8CA4-30F7-4EDE-B36E-B64ADE785E8B}"/>
            </a:ext>
          </a:extLst>
        </xdr:cNvPr>
        <xdr:cNvSpPr/>
      </xdr:nvSpPr>
      <xdr:spPr>
        <a:xfrm>
          <a:off x="77931" y="51954"/>
          <a:ext cx="13652789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2</xdr:col>
      <xdr:colOff>453735</xdr:colOff>
      <xdr:row>0</xdr:row>
      <xdr:rowOff>116320</xdr:rowOff>
    </xdr:from>
    <xdr:to>
      <xdr:col>9</xdr:col>
      <xdr:colOff>760716</xdr:colOff>
      <xdr:row>0</xdr:row>
      <xdr:rowOff>1208863</xdr:rowOff>
    </xdr:to>
    <xdr:grpSp>
      <xdr:nvGrpSpPr>
        <xdr:cNvPr id="3" name="Группа 2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C9229F0-5399-1C20-7FB0-5AE121EE2D62}"/>
            </a:ext>
          </a:extLst>
        </xdr:cNvPr>
        <xdr:cNvGrpSpPr/>
      </xdr:nvGrpSpPr>
      <xdr:grpSpPr>
        <a:xfrm>
          <a:off x="2692110" y="116320"/>
          <a:ext cx="10974981" cy="1092543"/>
          <a:chOff x="129322" y="4587974"/>
          <a:chExt cx="6648796" cy="424202"/>
        </a:xfrm>
      </xdr:grpSpPr>
      <xdr:sp macro="" textlink="">
        <xdr:nvSpPr>
          <xdr:cNvPr id="4" name="Параллелограмм 3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129322" y="4587974"/>
            <a:ext cx="6648796" cy="424202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5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51521" y="4699459"/>
            <a:ext cx="6412438" cy="206039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2800">
                <a:solidFill>
                  <a:schemeClr val="bg1">
                    <a:lumMod val="85000"/>
                  </a:schemeClr>
                </a:solidFill>
              </a:rPr>
              <a:t>Металлические </a:t>
            </a:r>
            <a:r>
              <a:rPr lang="ru-RU" sz="2800" b="1">
                <a:solidFill>
                  <a:schemeClr val="tx1"/>
                </a:solidFill>
              </a:rPr>
              <a:t>верстаки</a:t>
            </a:r>
          </a:p>
        </xdr:txBody>
      </xdr:sp>
    </xdr:grpSp>
    <xdr:clientData/>
  </xdr:twoCellAnchor>
  <xdr:twoCellAnchor editAs="absolute">
    <xdr:from>
      <xdr:col>1</xdr:col>
      <xdr:colOff>358352</xdr:colOff>
      <xdr:row>0</xdr:row>
      <xdr:rowOff>96542</xdr:rowOff>
    </xdr:from>
    <xdr:to>
      <xdr:col>1</xdr:col>
      <xdr:colOff>1581695</xdr:colOff>
      <xdr:row>0</xdr:row>
      <xdr:rowOff>392992</xdr:rowOff>
    </xdr:to>
    <xdr:pic>
      <xdr:nvPicPr>
        <xdr:cNvPr id="6" name="Рисунок 5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09B2FB81-1AE8-21E5-529B-F2BF4199C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25077" y="96542"/>
          <a:ext cx="1223343" cy="296450"/>
        </a:xfrm>
        <a:prstGeom prst="rect">
          <a:avLst/>
        </a:prstGeom>
        <a:ln>
          <a:noFill/>
        </a:ln>
        <a:effectLst>
          <a:glow>
            <a:schemeClr val="accent1">
              <a:alpha val="40000"/>
            </a:schemeClr>
          </a:glow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absolute">
    <xdr:from>
      <xdr:col>0</xdr:col>
      <xdr:colOff>82072</xdr:colOff>
      <xdr:row>0</xdr:row>
      <xdr:rowOff>1309984</xdr:rowOff>
    </xdr:from>
    <xdr:to>
      <xdr:col>9</xdr:col>
      <xdr:colOff>404803</xdr:colOff>
      <xdr:row>0</xdr:row>
      <xdr:rowOff>1662784</xdr:rowOff>
    </xdr:to>
    <xdr:sp macro="" textlink="">
      <xdr:nvSpPr>
        <xdr:cNvPr id="7" name="Параллелограмм 6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481B1860-8BF2-7BD5-B124-8A66FF220570}"/>
            </a:ext>
          </a:extLst>
        </xdr:cNvPr>
        <xdr:cNvSpPr/>
      </xdr:nvSpPr>
      <xdr:spPr>
        <a:xfrm>
          <a:off x="82072" y="1309984"/>
          <a:ext cx="13229106" cy="352800"/>
        </a:xfrm>
        <a:prstGeom prst="parallelogram">
          <a:avLst>
            <a:gd name="adj" fmla="val 17209"/>
          </a:avLst>
        </a:prstGeom>
        <a:noFill/>
        <a:ln w="12700"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8</xdr:col>
      <xdr:colOff>135761</xdr:colOff>
      <xdr:row>0</xdr:row>
      <xdr:rowOff>1309984</xdr:rowOff>
    </xdr:from>
    <xdr:to>
      <xdr:col>9</xdr:col>
      <xdr:colOff>858913</xdr:colOff>
      <xdr:row>0</xdr:row>
      <xdr:rowOff>1669984</xdr:rowOff>
    </xdr:to>
    <xdr:pic>
      <xdr:nvPicPr>
        <xdr:cNvPr id="8" name="Рисунок 7">
          <a:hlinkClick xmlns:r="http://schemas.openxmlformats.org/officeDocument/2006/relationships" r:id="rId2"/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946F5CFF-3139-8A8F-81D1-A68CC4F5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108686" y="1309984"/>
          <a:ext cx="1656602" cy="360000"/>
        </a:xfrm>
        <a:prstGeom prst="rect">
          <a:avLst/>
        </a:prstGeom>
      </xdr:spPr>
    </xdr:pic>
    <xdr:clientData/>
  </xdr:twoCellAnchor>
  <xdr:twoCellAnchor editAs="absolute">
    <xdr:from>
      <xdr:col>0</xdr:col>
      <xdr:colOff>148333</xdr:colOff>
      <xdr:row>0</xdr:row>
      <xdr:rowOff>484887</xdr:rowOff>
    </xdr:from>
    <xdr:to>
      <xdr:col>2</xdr:col>
      <xdr:colOff>523007</xdr:colOff>
      <xdr:row>0</xdr:row>
      <xdr:rowOff>1613205</xdr:rowOff>
    </xdr:to>
    <xdr:sp macro="" textlink="">
      <xdr:nvSpPr>
        <xdr:cNvPr id="9" name="Параллелограмм 8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E65B08AD-677E-4CD6-1249-0688179CCE78}"/>
            </a:ext>
          </a:extLst>
        </xdr:cNvPr>
        <xdr:cNvSpPr/>
      </xdr:nvSpPr>
      <xdr:spPr>
        <a:xfrm>
          <a:off x="148333" y="484887"/>
          <a:ext cx="2613049" cy="1128318"/>
        </a:xfrm>
        <a:prstGeom prst="parallelogram">
          <a:avLst>
            <a:gd name="adj" fmla="val 17209"/>
          </a:avLst>
        </a:prstGeom>
        <a:gradFill>
          <a:gsLst>
            <a:gs pos="0">
              <a:srgbClr val="D72C3C"/>
            </a:gs>
            <a:gs pos="100000">
              <a:srgbClr val="A02A3A"/>
            </a:gs>
          </a:gsLst>
          <a:lin ang="0" scaled="0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 sz="1100"/>
        </a:p>
      </xdr:txBody>
    </xdr:sp>
    <xdr:clientData/>
  </xdr:twoCellAnchor>
  <xdr:twoCellAnchor editAs="absolute">
    <xdr:from>
      <xdr:col>0</xdr:col>
      <xdr:colOff>304506</xdr:colOff>
      <xdr:row>0</xdr:row>
      <xdr:rowOff>495270</xdr:rowOff>
    </xdr:from>
    <xdr:to>
      <xdr:col>2</xdr:col>
      <xdr:colOff>335823</xdr:colOff>
      <xdr:row>0</xdr:row>
      <xdr:rowOff>1580072</xdr:rowOff>
    </xdr:to>
    <xdr:grpSp>
      <xdr:nvGrpSpPr>
        <xdr:cNvPr id="10" name="Группа 9"/>
        <xdr:cNvGrpSpPr/>
      </xdr:nvGrpSpPr>
      <xdr:grpSpPr>
        <a:xfrm>
          <a:off x="304506" y="495270"/>
          <a:ext cx="2269692" cy="1084802"/>
          <a:chOff x="321825" y="536707"/>
          <a:chExt cx="2265664" cy="1078401"/>
        </a:xfrm>
      </xdr:grpSpPr>
      <xdr:sp macro="" textlink="">
        <xdr:nvSpPr>
          <xdr:cNvPr id="11" name="TextBox 10">
            <a:hlinkClick xmlns:r="http://schemas.openxmlformats.org/officeDocument/2006/relationships" r:id="rId4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42750" y="786844"/>
            <a:ext cx="2133141" cy="240199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Сайт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</a:t>
            </a:r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WWW.AUTOOPT.RU</a:t>
            </a:r>
            <a:endParaRPr lang="ru-RU" sz="1200" b="1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TextBox 10">
            <a:hlinkClick xmlns:r="http://schemas.openxmlformats.org/officeDocument/2006/relationships" r:id="rId5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21825" y="1353372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Контакты</a:t>
            </a:r>
            <a:r>
              <a:rPr lang="ru-RU" sz="1200" b="1" i="0" u="none" strike="noStrike" kern="1200" baseline="0">
                <a:solidFill>
                  <a:schemeClr val="tx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u="none" strike="noStrike" kern="1200" baseline="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ПОДРАЗДЕЛЕНИЙ</a:t>
            </a:r>
            <a:endParaRPr lang="ru-RU" sz="1200" b="1">
              <a:solidFill>
                <a:schemeClr val="accent1">
                  <a:lumMod val="50000"/>
                </a:schemeClr>
              </a:solidFill>
            </a:endParaRPr>
          </a:p>
        </xdr:txBody>
      </xdr:sp>
      <xdr:sp macro="" textlink="">
        <xdr:nvSpPr>
          <xdr:cNvPr id="13" name="TextBox 10">
            <a:hlinkClick xmlns:r="http://schemas.openxmlformats.org/officeDocument/2006/relationships" r:id="rId6"/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383116" y="1075075"/>
            <a:ext cx="2167928" cy="250143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Почта</a:t>
            </a:r>
            <a:r>
              <a:rPr lang="en-US" sz="1200" b="1" i="0" u="none" strike="noStrike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: </a:t>
            </a:r>
            <a:r>
              <a:rPr lang="en-US" sz="1200" b="1" i="0" u="none" strike="noStrike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ZAKAZ@AUTOOPT.RU</a:t>
            </a:r>
            <a:endParaRPr lang="ru-RU" sz="1200" b="0" i="0" u="none" strike="noStrike" kern="1200">
              <a:solidFill>
                <a:schemeClr val="accent1">
                  <a:lumMod val="50000"/>
                </a:schemeClr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" name="TextBox 10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563EBCB0-8CFE-57AD-048A-AB7C20688E71}"/>
              </a:ext>
            </a:extLst>
          </xdr:cNvPr>
          <xdr:cNvSpPr txBox="1"/>
        </xdr:nvSpPr>
        <xdr:spPr>
          <a:xfrm>
            <a:off x="490791" y="536707"/>
            <a:ext cx="2096698" cy="261736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200" b="1" i="0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Телефон:</a:t>
            </a:r>
            <a:r>
              <a:rPr lang="ru-RU" sz="1200" b="1" kern="1200">
                <a:solidFill>
                  <a:schemeClr val="bg1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ru-RU" sz="1200" b="1" i="0" kern="1200">
                <a:solidFill>
                  <a:schemeClr val="accent1">
                    <a:lumMod val="50000"/>
                  </a:schemeClr>
                </a:solidFill>
                <a:effectLst/>
                <a:latin typeface="+mn-lt"/>
                <a:ea typeface="+mn-ea"/>
                <a:cs typeface="+mn-cs"/>
              </a:rPr>
              <a:t>8 (800) 700-05-95</a:t>
            </a:r>
            <a:endParaRPr lang="ru-RU" sz="1000">
              <a:solidFill>
                <a:schemeClr val="accent1">
                  <a:lumMod val="50000"/>
                </a:schemeClr>
              </a:solidFill>
              <a:effectLst/>
            </a:endParaRPr>
          </a:p>
        </xdr:txBody>
      </xdr:sp>
    </xdr:grpSp>
    <xdr:clientData/>
  </xdr:twoCellAnchor>
  <xdr:twoCellAnchor editAs="absolute">
    <xdr:from>
      <xdr:col>2</xdr:col>
      <xdr:colOff>398317</xdr:colOff>
      <xdr:row>0</xdr:row>
      <xdr:rowOff>1290204</xdr:rowOff>
    </xdr:from>
    <xdr:to>
      <xdr:col>3</xdr:col>
      <xdr:colOff>1004454</xdr:colOff>
      <xdr:row>0</xdr:row>
      <xdr:rowOff>1612378</xdr:rowOff>
    </xdr:to>
    <xdr:grpSp>
      <xdr:nvGrpSpPr>
        <xdr:cNvPr id="15" name="Группа 14">
          <a:hlinkClick xmlns:r="http://schemas.openxmlformats.org/officeDocument/2006/relationships" r:id="rId7"/>
        </xdr:cNvPr>
        <xdr:cNvGrpSpPr/>
      </xdr:nvGrpSpPr>
      <xdr:grpSpPr>
        <a:xfrm>
          <a:off x="2636692" y="1290204"/>
          <a:ext cx="1568162" cy="322174"/>
          <a:chOff x="2554432" y="1238250"/>
          <a:chExt cx="1627909" cy="322174"/>
        </a:xfrm>
      </xdr:grpSpPr>
      <xdr:sp macro="" textlink="">
        <xdr:nvSpPr>
          <xdr:cNvPr id="16" name="Параллелограмм 15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AE1AACE9-7E42-D051-371F-C1B2549E0362}"/>
              </a:ext>
            </a:extLst>
          </xdr:cNvPr>
          <xdr:cNvSpPr/>
        </xdr:nvSpPr>
        <xdr:spPr>
          <a:xfrm>
            <a:off x="2554432" y="1238250"/>
            <a:ext cx="1627909" cy="322174"/>
          </a:xfrm>
          <a:prstGeom prst="parallelogram">
            <a:avLst>
              <a:gd name="adj" fmla="val 17209"/>
            </a:avLst>
          </a:prstGeom>
          <a:gradFill>
            <a:gsLst>
              <a:gs pos="0">
                <a:srgbClr val="D72C3C"/>
              </a:gs>
              <a:gs pos="100000">
                <a:srgbClr val="A02A3A"/>
              </a:gs>
            </a:gsLst>
            <a:lin ang="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ru-RU" sz="1100"/>
          </a:p>
        </xdr:txBody>
      </xdr:sp>
      <xdr:sp macro="" textlink="">
        <xdr:nvSpPr>
          <xdr:cNvPr id="17" name="TextBox 17">
            <a:extLst>
              <a:ext uri="{FF2B5EF4-FFF2-40B4-BE49-F238E27FC236}">
  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C7B4A632-E7B7-2B29-763F-7BAB70D4F96A}"/>
              </a:ext>
            </a:extLst>
          </xdr:cNvPr>
          <xdr:cNvSpPr txBox="1"/>
        </xdr:nvSpPr>
        <xdr:spPr>
          <a:xfrm>
            <a:off x="2918113" y="1287964"/>
            <a:ext cx="1192981" cy="264560"/>
          </a:xfrm>
          <a:prstGeom prst="rect">
            <a:avLst/>
          </a:prstGeom>
          <a:noFill/>
        </xdr:spPr>
        <xdr:txBody>
          <a:bodyPr wrap="square" rtlCol="0" anchor="ctr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r"/>
            <a:r>
              <a:rPr lang="ru-RU" sz="1100" i="0">
                <a:solidFill>
                  <a:schemeClr val="bg1">
                    <a:lumMod val="85000"/>
                  </a:schemeClr>
                </a:solidFill>
              </a:rPr>
              <a:t>Назад</a:t>
            </a:r>
            <a:r>
              <a:rPr lang="ru-RU" sz="1100">
                <a:solidFill>
                  <a:schemeClr val="bg1">
                    <a:lumMod val="85000"/>
                  </a:schemeClr>
                </a:solidFill>
              </a:rPr>
              <a:t> в </a:t>
            </a:r>
            <a:r>
              <a:rPr lang="ru-RU" sz="1100" b="1">
                <a:solidFill>
                  <a:schemeClr val="tx1">
                    <a:lumMod val="95000"/>
                    <a:lumOff val="5000"/>
                  </a:schemeClr>
                </a:solidFill>
              </a:rPr>
              <a:t>МЕНЮ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4"/>
  <sheetViews>
    <sheetView tabSelected="1" view="pageBreakPreview" zoomScale="110" zoomScaleNormal="100" zoomScaleSheetLayoutView="110" workbookViewId="0"/>
  </sheetViews>
  <sheetFormatPr defaultRowHeight="15" x14ac:dyDescent="0.25"/>
  <cols>
    <col min="1" max="1" width="210.85546875" style="1" customWidth="1"/>
    <col min="2" max="16384" width="9.140625" style="1"/>
  </cols>
  <sheetData>
    <row r="1" spans="1:1" s="7" customFormat="1" ht="133.5" customHeight="1" x14ac:dyDescent="0.2">
      <c r="A1" s="8"/>
    </row>
    <row r="2" spans="1:1" ht="141" customHeight="1" x14ac:dyDescent="0.25"/>
    <row r="3" spans="1:1" ht="150.75" customHeight="1" x14ac:dyDescent="0.25"/>
    <row r="4" spans="1:1" ht="143.25" customHeight="1" x14ac:dyDescent="0.25"/>
  </sheetData>
  <pageMargins left="0.7" right="0.7" top="0.75" bottom="0.75" header="0.3" footer="0.3"/>
  <pageSetup paperSize="9" orientation="portrait" r:id="rId1"/>
  <colBreaks count="1" manualBreakCount="1">
    <brk id="1" max="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0"/>
  <sheetViews>
    <sheetView view="pageBreakPreview" zoomScaleNormal="100" zoomScaleSheetLayoutView="100" workbookViewId="0">
      <selection activeCell="D50" sqref="D50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30" x14ac:dyDescent="0.25">
      <c r="A3" s="5" t="s">
        <v>253</v>
      </c>
      <c r="B3" s="5" t="s">
        <v>254</v>
      </c>
      <c r="C3" s="20" t="s">
        <v>1144</v>
      </c>
      <c r="D3" s="6" t="s">
        <v>255</v>
      </c>
      <c r="E3" s="5" t="s">
        <v>256</v>
      </c>
      <c r="F3" s="24">
        <f>IFERROR(VLOOKUP(A3,Лист1!$A$1:$Z8334,9,0),"уточните")</f>
        <v>2</v>
      </c>
      <c r="G3" s="17">
        <f>IFERROR(VLOOKUP(A3,Лист1!$A$1:$Z8349,5,0),"уточните")</f>
        <v>6950.04</v>
      </c>
      <c r="H3" s="17">
        <f>IFERROR(VLOOKUP(A3,Лист1!$A$1:$Z8349,6,0),"уточните")</f>
        <v>7070.04</v>
      </c>
      <c r="I3" s="17">
        <f>IFERROR(VLOOKUP(A3,Лист1!$A$1:$Z8349,7,0),"уточните")</f>
        <v>7180.02</v>
      </c>
      <c r="J3" s="17">
        <f>IFERROR(VLOOKUP(A3,Лист1!$A$1:$Z8349,8,0),"уточните")</f>
        <v>7300.02</v>
      </c>
    </row>
    <row r="4" spans="1:11" ht="30" x14ac:dyDescent="0.25">
      <c r="A4" s="5" t="s">
        <v>257</v>
      </c>
      <c r="B4" s="5" t="s">
        <v>258</v>
      </c>
      <c r="C4" s="20" t="s">
        <v>1144</v>
      </c>
      <c r="D4" s="6" t="s">
        <v>259</v>
      </c>
      <c r="E4" s="5" t="s">
        <v>256</v>
      </c>
      <c r="F4" s="24">
        <f>IFERROR(VLOOKUP(A4,Лист1!$A$1:$Z8335,9,0),"уточните")</f>
        <v>0</v>
      </c>
      <c r="G4" s="17">
        <f>IFERROR(VLOOKUP(A4,Лист1!$A$1:$Z8350,5,0),"уточните")</f>
        <v>4920</v>
      </c>
      <c r="H4" s="17">
        <f>IFERROR(VLOOKUP(A4,Лист1!$A$1:$Z8350,6,0),"уточните")</f>
        <v>5002.0200000000004</v>
      </c>
      <c r="I4" s="17">
        <f>IFERROR(VLOOKUP(A4,Лист1!$A$1:$Z8350,7,0),"уточните")</f>
        <v>5084.04</v>
      </c>
      <c r="J4" s="17">
        <f>IFERROR(VLOOKUP(A4,Лист1!$A$1:$Z8350,8,0),"уточните")</f>
        <v>5166</v>
      </c>
    </row>
    <row r="5" spans="1:11" ht="30" x14ac:dyDescent="0.25">
      <c r="A5" s="5" t="s">
        <v>260</v>
      </c>
      <c r="B5" s="5" t="s">
        <v>261</v>
      </c>
      <c r="C5" s="20" t="s">
        <v>1144</v>
      </c>
      <c r="D5" s="6" t="s">
        <v>262</v>
      </c>
      <c r="E5" s="5" t="s">
        <v>256</v>
      </c>
      <c r="F5" s="24">
        <f>IFERROR(VLOOKUP(A5,Лист1!$A$1:$Z8336,9,0),"уточните")</f>
        <v>2</v>
      </c>
      <c r="G5" s="17">
        <f>IFERROR(VLOOKUP(A5,Лист1!$A$1:$Z8351,5,0),"уточните")</f>
        <v>6600</v>
      </c>
      <c r="H5" s="17">
        <f>IFERROR(VLOOKUP(A5,Лист1!$A$1:$Z8351,6,0),"уточните")</f>
        <v>6710.04</v>
      </c>
      <c r="I5" s="17">
        <f>IFERROR(VLOOKUP(A5,Лист1!$A$1:$Z8351,7,0),"уточните")</f>
        <v>6820.02</v>
      </c>
      <c r="J5" s="17">
        <f>IFERROR(VLOOKUP(A5,Лист1!$A$1:$Z8351,8,0),"уточните")</f>
        <v>6930</v>
      </c>
    </row>
    <row r="6" spans="1:11" ht="30" x14ac:dyDescent="0.25">
      <c r="A6" s="5" t="s">
        <v>263</v>
      </c>
      <c r="B6" s="5" t="s">
        <v>264</v>
      </c>
      <c r="C6" s="20" t="s">
        <v>1144</v>
      </c>
      <c r="D6" s="6" t="s">
        <v>265</v>
      </c>
      <c r="E6" s="5" t="s">
        <v>256</v>
      </c>
      <c r="F6" s="24">
        <f>IFERROR(VLOOKUP(A6,Лист1!$A$1:$Z8337,9,0),"уточните")</f>
        <v>0</v>
      </c>
      <c r="G6" s="17">
        <f>IFERROR(VLOOKUP(A6,Лист1!$A$1:$Z8352,5,0),"уточните")</f>
        <v>5784</v>
      </c>
      <c r="H6" s="17">
        <f>IFERROR(VLOOKUP(A6,Лист1!$A$1:$Z8352,6,0),"уточните")</f>
        <v>5880</v>
      </c>
      <c r="I6" s="17">
        <f>IFERROR(VLOOKUP(A6,Лист1!$A$1:$Z8352,7,0),"уточните")</f>
        <v>5977.02</v>
      </c>
      <c r="J6" s="17">
        <f>IFERROR(VLOOKUP(A6,Лист1!$A$1:$Z8352,8,0),"уточните")</f>
        <v>6073.02</v>
      </c>
    </row>
    <row r="7" spans="1:11" ht="30" x14ac:dyDescent="0.25">
      <c r="A7" s="5" t="s">
        <v>266</v>
      </c>
      <c r="B7" s="5" t="s">
        <v>267</v>
      </c>
      <c r="C7" s="20" t="s">
        <v>1144</v>
      </c>
      <c r="D7" s="6" t="s">
        <v>268</v>
      </c>
      <c r="E7" s="5" t="s">
        <v>12</v>
      </c>
      <c r="F7" s="24">
        <f>IFERROR(VLOOKUP(A7,Лист1!$A$1:$Z8338,9,0),"уточните")</f>
        <v>0</v>
      </c>
      <c r="G7" s="17">
        <f>IFERROR(VLOOKUP(A7,Лист1!$A$1:$Z8353,5,0),"уточните")</f>
        <v>1075.02</v>
      </c>
      <c r="H7" s="17">
        <f>IFERROR(VLOOKUP(A7,Лист1!$A$1:$Z8353,6,0),"уточните")</f>
        <v>1092</v>
      </c>
      <c r="I7" s="17">
        <f>IFERROR(VLOOKUP(A7,Лист1!$A$1:$Z8353,7,0),"уточните")</f>
        <v>1110</v>
      </c>
      <c r="J7" s="17">
        <f>IFERROR(VLOOKUP(A7,Лист1!$A$1:$Z8353,8,0),"уточните")</f>
        <v>1127.04</v>
      </c>
    </row>
    <row r="8" spans="1:11" ht="30" x14ac:dyDescent="0.25">
      <c r="A8" s="5" t="s">
        <v>269</v>
      </c>
      <c r="B8" s="5" t="s">
        <v>270</v>
      </c>
      <c r="C8" s="20" t="s">
        <v>1144</v>
      </c>
      <c r="D8" s="6" t="s">
        <v>271</v>
      </c>
      <c r="E8" s="5" t="s">
        <v>272</v>
      </c>
      <c r="F8" s="24">
        <f>IFERROR(VLOOKUP(A8,Лист1!$A$1:$Z8339,9,0),"уточните")</f>
        <v>0</v>
      </c>
      <c r="G8" s="17">
        <f>IFERROR(VLOOKUP(A8,Лист1!$A$1:$Z8354,5,0),"уточните")</f>
        <v>2024.04</v>
      </c>
      <c r="H8" s="17">
        <f>IFERROR(VLOOKUP(A8,Лист1!$A$1:$Z8354,6,0),"уточните")</f>
        <v>2057.04</v>
      </c>
      <c r="I8" s="17">
        <f>IFERROR(VLOOKUP(A8,Лист1!$A$1:$Z8354,7,0),"уточните")</f>
        <v>2090.04</v>
      </c>
      <c r="J8" s="17">
        <f>IFERROR(VLOOKUP(A8,Лист1!$A$1:$Z8354,8,0),"уточните")</f>
        <v>2123.04</v>
      </c>
    </row>
    <row r="9" spans="1:11" ht="30" x14ac:dyDescent="0.25">
      <c r="A9" s="5" t="s">
        <v>273</v>
      </c>
      <c r="B9" s="5" t="s">
        <v>274</v>
      </c>
      <c r="C9" s="20" t="s">
        <v>1144</v>
      </c>
      <c r="D9" s="6" t="s">
        <v>275</v>
      </c>
      <c r="E9" s="5" t="s">
        <v>272</v>
      </c>
      <c r="F9" s="24">
        <f>IFERROR(VLOOKUP(A9,Лист1!$A$1:$Z8340,9,0),"уточните")</f>
        <v>0</v>
      </c>
      <c r="G9" s="17">
        <f>IFERROR(VLOOKUP(A9,Лист1!$A$1:$Z8355,5,0),"уточните")</f>
        <v>2664</v>
      </c>
      <c r="H9" s="17">
        <f>IFERROR(VLOOKUP(A9,Лист1!$A$1:$Z8355,6,0),"уточните")</f>
        <v>2708.04</v>
      </c>
      <c r="I9" s="17">
        <f>IFERROR(VLOOKUP(A9,Лист1!$A$1:$Z8355,7,0),"уточните")</f>
        <v>2752.02</v>
      </c>
      <c r="J9" s="17">
        <f>IFERROR(VLOOKUP(A9,Лист1!$A$1:$Z8355,8,0),"уточните")</f>
        <v>2795.04</v>
      </c>
    </row>
    <row r="10" spans="1:11" ht="30" x14ac:dyDescent="0.25">
      <c r="A10" s="5" t="s">
        <v>276</v>
      </c>
      <c r="B10" s="5" t="s">
        <v>277</v>
      </c>
      <c r="C10" s="20" t="s">
        <v>1144</v>
      </c>
      <c r="D10" s="6" t="s">
        <v>278</v>
      </c>
      <c r="E10" s="5" t="s">
        <v>272</v>
      </c>
      <c r="F10" s="24">
        <f>IFERROR(VLOOKUP(A10,Лист1!$A$1:$Z8341,9,0),"уточните")</f>
        <v>0</v>
      </c>
      <c r="G10" s="17">
        <f>IFERROR(VLOOKUP(A10,Лист1!$A$1:$Z8356,5,0),"уточните")</f>
        <v>6110.04</v>
      </c>
      <c r="H10" s="17">
        <f>IFERROR(VLOOKUP(A10,Лист1!$A$1:$Z8356,6,0),"уточните")</f>
        <v>6210</v>
      </c>
      <c r="I10" s="17">
        <f>IFERROR(VLOOKUP(A10,Лист1!$A$1:$Z8356,7,0),"уточните")</f>
        <v>6310.02</v>
      </c>
      <c r="J10" s="17">
        <f>IFERROR(VLOOKUP(A10,Лист1!$A$1:$Z8356,8,0),"уточните")</f>
        <v>6410.04</v>
      </c>
    </row>
    <row r="11" spans="1:11" ht="30" x14ac:dyDescent="0.25">
      <c r="A11" s="5" t="s">
        <v>279</v>
      </c>
      <c r="B11" s="5" t="s">
        <v>280</v>
      </c>
      <c r="C11" s="20" t="s">
        <v>1144</v>
      </c>
      <c r="D11" s="6" t="s">
        <v>281</v>
      </c>
      <c r="E11" s="5" t="s">
        <v>272</v>
      </c>
      <c r="F11" s="24">
        <f>IFERROR(VLOOKUP(A11,Лист1!$A$1:$Z8342,9,0),"уточните")</f>
        <v>5</v>
      </c>
      <c r="G11" s="17">
        <f>IFERROR(VLOOKUP(A11,Лист1!$A$1:$Z8357,5,0),"уточните")</f>
        <v>1496.04</v>
      </c>
      <c r="H11" s="17">
        <f>IFERROR(VLOOKUP(A11,Лист1!$A$1:$Z8357,6,0),"уточните")</f>
        <v>1521</v>
      </c>
      <c r="I11" s="17">
        <f>IFERROR(VLOOKUP(A11,Лист1!$A$1:$Z8357,7,0),"уточните")</f>
        <v>1545</v>
      </c>
      <c r="J11" s="17">
        <f>IFERROR(VLOOKUP(A11,Лист1!$A$1:$Z8357,8,0),"уточните")</f>
        <v>1570.02</v>
      </c>
    </row>
    <row r="12" spans="1:11" ht="30" x14ac:dyDescent="0.25">
      <c r="A12" s="5" t="s">
        <v>282</v>
      </c>
      <c r="B12" s="5" t="s">
        <v>283</v>
      </c>
      <c r="C12" s="20" t="s">
        <v>1144</v>
      </c>
      <c r="D12" s="6" t="s">
        <v>284</v>
      </c>
      <c r="E12" s="5" t="s">
        <v>272</v>
      </c>
      <c r="F12" s="24">
        <f>IFERROR(VLOOKUP(A12,Лист1!$A$1:$Z8343,9,0),"уточните")</f>
        <v>0</v>
      </c>
      <c r="G12" s="17">
        <f>IFERROR(VLOOKUP(A12,Лист1!$A$1:$Z8358,5,0),"уточните")</f>
        <v>2024.04</v>
      </c>
      <c r="H12" s="17">
        <f>IFERROR(VLOOKUP(A12,Лист1!$A$1:$Z8358,6,0),"уточните")</f>
        <v>2057.04</v>
      </c>
      <c r="I12" s="17">
        <f>IFERROR(VLOOKUP(A12,Лист1!$A$1:$Z8358,7,0),"уточните")</f>
        <v>2090.04</v>
      </c>
      <c r="J12" s="17">
        <f>IFERROR(VLOOKUP(A12,Лист1!$A$1:$Z8358,8,0),"уточните")</f>
        <v>2123.04</v>
      </c>
    </row>
    <row r="13" spans="1:11" ht="30" x14ac:dyDescent="0.25">
      <c r="A13" s="5" t="s">
        <v>285</v>
      </c>
      <c r="B13" s="5" t="s">
        <v>286</v>
      </c>
      <c r="C13" s="20" t="s">
        <v>1144</v>
      </c>
      <c r="D13" s="6" t="s">
        <v>287</v>
      </c>
      <c r="E13" s="5" t="s">
        <v>272</v>
      </c>
      <c r="F13" s="24">
        <f>IFERROR(VLOOKUP(A13,Лист1!$A$1:$Z8344,9,0),"уточните")</f>
        <v>2</v>
      </c>
      <c r="G13" s="17">
        <f>IFERROR(VLOOKUP(A13,Лист1!$A$1:$Z8359,5,0),"уточните")</f>
        <v>3978</v>
      </c>
      <c r="H13" s="17">
        <f>IFERROR(VLOOKUP(A13,Лист1!$A$1:$Z8359,6,0),"уточните")</f>
        <v>4045.02</v>
      </c>
      <c r="I13" s="17">
        <f>IFERROR(VLOOKUP(A13,Лист1!$A$1:$Z8359,7,0),"уточните")</f>
        <v>4111.0200000000004</v>
      </c>
      <c r="J13" s="17">
        <f>IFERROR(VLOOKUP(A13,Лист1!$A$1:$Z8359,8,0),"уточните")</f>
        <v>4177.0200000000004</v>
      </c>
    </row>
    <row r="14" spans="1:11" ht="30" x14ac:dyDescent="0.25">
      <c r="A14" s="5" t="s">
        <v>288</v>
      </c>
      <c r="B14" s="5" t="s">
        <v>289</v>
      </c>
      <c r="C14" s="20" t="s">
        <v>1144</v>
      </c>
      <c r="D14" s="6" t="s">
        <v>290</v>
      </c>
      <c r="E14" s="5" t="s">
        <v>272</v>
      </c>
      <c r="F14" s="24">
        <f>IFERROR(VLOOKUP(A14,Лист1!$A$1:$Z8345,9,0),"уточните")</f>
        <v>0</v>
      </c>
      <c r="G14" s="17">
        <f>IFERROR(VLOOKUP(A14,Лист1!$A$1:$Z8360,5,0),"уточните")</f>
        <v>2664</v>
      </c>
      <c r="H14" s="17">
        <f>IFERROR(VLOOKUP(A14,Лист1!$A$1:$Z8360,6,0),"уточните")</f>
        <v>2708.04</v>
      </c>
      <c r="I14" s="17">
        <f>IFERROR(VLOOKUP(A14,Лист1!$A$1:$Z8360,7,0),"уточните")</f>
        <v>2752.02</v>
      </c>
      <c r="J14" s="17">
        <f>IFERROR(VLOOKUP(A14,Лист1!$A$1:$Z8360,8,0),"уточните")</f>
        <v>2795.04</v>
      </c>
    </row>
    <row r="15" spans="1:11" ht="30" x14ac:dyDescent="0.25">
      <c r="A15" s="5" t="s">
        <v>291</v>
      </c>
      <c r="B15" s="5" t="s">
        <v>292</v>
      </c>
      <c r="C15" s="20" t="s">
        <v>1144</v>
      </c>
      <c r="D15" s="6" t="s">
        <v>293</v>
      </c>
      <c r="E15" s="5" t="s">
        <v>272</v>
      </c>
      <c r="F15" s="24">
        <f>IFERROR(VLOOKUP(A15,Лист1!$A$1:$Z8346,9,0),"уточните")</f>
        <v>0</v>
      </c>
      <c r="G15" s="17">
        <f>IFERROR(VLOOKUP(A15,Лист1!$A$1:$Z8361,5,0),"уточните")</f>
        <v>2150.04</v>
      </c>
      <c r="H15" s="17">
        <f>IFERROR(VLOOKUP(A15,Лист1!$A$1:$Z8361,6,0),"уточните")</f>
        <v>2185.02</v>
      </c>
      <c r="I15" s="17">
        <f>IFERROR(VLOOKUP(A15,Лист1!$A$1:$Z8361,7,0),"уточните")</f>
        <v>2220</v>
      </c>
      <c r="J15" s="17">
        <f>IFERROR(VLOOKUP(A15,Лист1!$A$1:$Z8361,8,0),"уточните")</f>
        <v>2256</v>
      </c>
    </row>
    <row r="16" spans="1:11" ht="30" x14ac:dyDescent="0.25">
      <c r="A16" s="5" t="s">
        <v>294</v>
      </c>
      <c r="B16" s="5" t="s">
        <v>295</v>
      </c>
      <c r="C16" s="20" t="s">
        <v>1144</v>
      </c>
      <c r="D16" s="6" t="s">
        <v>296</v>
      </c>
      <c r="E16" s="5" t="s">
        <v>272</v>
      </c>
      <c r="F16" s="24">
        <f>IFERROR(VLOOKUP(A16,Лист1!$A$1:$Z8347,9,0),"уточните")</f>
        <v>5</v>
      </c>
      <c r="G16" s="17">
        <f>IFERROR(VLOOKUP(A16,Лист1!$A$1:$Z8362,5,0),"уточните")</f>
        <v>8940</v>
      </c>
      <c r="H16" s="17">
        <f>IFERROR(VLOOKUP(A16,Лист1!$A$1:$Z8362,6,0),"уточните")</f>
        <v>9090</v>
      </c>
      <c r="I16" s="17">
        <f>IFERROR(VLOOKUP(A16,Лист1!$A$1:$Z8362,7,0),"уточните")</f>
        <v>9240</v>
      </c>
      <c r="J16" s="17">
        <f>IFERROR(VLOOKUP(A16,Лист1!$A$1:$Z8362,8,0),"уточните")</f>
        <v>9390</v>
      </c>
    </row>
    <row r="17" spans="1:10" ht="30" x14ac:dyDescent="0.25">
      <c r="A17" s="5" t="s">
        <v>297</v>
      </c>
      <c r="B17" s="5" t="s">
        <v>298</v>
      </c>
      <c r="C17" s="20" t="s">
        <v>1144</v>
      </c>
      <c r="D17" s="6" t="s">
        <v>299</v>
      </c>
      <c r="E17" s="5" t="s">
        <v>272</v>
      </c>
      <c r="F17" s="24">
        <f>IFERROR(VLOOKUP(A17,Лист1!$A$1:$Z8348,9,0),"уточните")</f>
        <v>3</v>
      </c>
      <c r="G17" s="17">
        <f>IFERROR(VLOOKUP(A17,Лист1!$A$1:$Z8363,5,0),"уточните")</f>
        <v>2024.04</v>
      </c>
      <c r="H17" s="17">
        <f>IFERROR(VLOOKUP(A17,Лист1!$A$1:$Z8363,6,0),"уточните")</f>
        <v>2057.04</v>
      </c>
      <c r="I17" s="17">
        <f>IFERROR(VLOOKUP(A17,Лист1!$A$1:$Z8363,7,0),"уточните")</f>
        <v>2090.04</v>
      </c>
      <c r="J17" s="17">
        <f>IFERROR(VLOOKUP(A17,Лист1!$A$1:$Z8363,8,0),"уточните")</f>
        <v>2123.04</v>
      </c>
    </row>
    <row r="18" spans="1:10" ht="30" x14ac:dyDescent="0.25">
      <c r="A18" s="5" t="s">
        <v>300</v>
      </c>
      <c r="B18" s="5" t="s">
        <v>301</v>
      </c>
      <c r="C18" s="20" t="s">
        <v>1144</v>
      </c>
      <c r="D18" s="6" t="s">
        <v>302</v>
      </c>
      <c r="E18" s="5" t="s">
        <v>272</v>
      </c>
      <c r="F18" s="24">
        <f>IFERROR(VLOOKUP(A18,Лист1!$A$1:$Z8349,9,0),"уточните")</f>
        <v>0</v>
      </c>
      <c r="G18" s="17">
        <f>IFERROR(VLOOKUP(A18,Лист1!$A$1:$Z8364,5,0),"уточните")</f>
        <v>2664</v>
      </c>
      <c r="H18" s="17">
        <f>IFERROR(VLOOKUP(A18,Лист1!$A$1:$Z8364,6,0),"уточните")</f>
        <v>2708.04</v>
      </c>
      <c r="I18" s="17">
        <f>IFERROR(VLOOKUP(A18,Лист1!$A$1:$Z8364,7,0),"уточните")</f>
        <v>2752.02</v>
      </c>
      <c r="J18" s="17">
        <f>IFERROR(VLOOKUP(A18,Лист1!$A$1:$Z8364,8,0),"уточните")</f>
        <v>2795.04</v>
      </c>
    </row>
    <row r="19" spans="1:10" ht="30" x14ac:dyDescent="0.25">
      <c r="A19" s="5" t="s">
        <v>303</v>
      </c>
      <c r="B19" s="5" t="s">
        <v>304</v>
      </c>
      <c r="C19" s="20" t="s">
        <v>1144</v>
      </c>
      <c r="D19" s="6" t="s">
        <v>305</v>
      </c>
      <c r="E19" s="5" t="s">
        <v>272</v>
      </c>
      <c r="F19" s="24">
        <f>IFERROR(VLOOKUP(A19,Лист1!$A$1:$Z8350,9,0),"уточните")</f>
        <v>0</v>
      </c>
      <c r="G19" s="17">
        <f>IFERROR(VLOOKUP(A19,Лист1!$A$1:$Z8365,5,0),"уточните")</f>
        <v>5821.02</v>
      </c>
      <c r="H19" s="17">
        <f>IFERROR(VLOOKUP(A19,Лист1!$A$1:$Z8365,6,0),"уточните")</f>
        <v>5918.04</v>
      </c>
      <c r="I19" s="17">
        <f>IFERROR(VLOOKUP(A19,Лист1!$A$1:$Z8365,7,0),"уточните")</f>
        <v>6015</v>
      </c>
      <c r="J19" s="17">
        <f>IFERROR(VLOOKUP(A19,Лист1!$A$1:$Z8365,8,0),"уточните")</f>
        <v>6112.02</v>
      </c>
    </row>
    <row r="20" spans="1:10" ht="30" x14ac:dyDescent="0.25">
      <c r="A20" s="5" t="s">
        <v>306</v>
      </c>
      <c r="B20" s="5" t="s">
        <v>307</v>
      </c>
      <c r="C20" s="20" t="s">
        <v>1144</v>
      </c>
      <c r="D20" s="6" t="s">
        <v>308</v>
      </c>
      <c r="E20" s="5" t="s">
        <v>272</v>
      </c>
      <c r="F20" s="24">
        <f>IFERROR(VLOOKUP(A20,Лист1!$A$1:$Z8351,9,0),"уточните")</f>
        <v>0</v>
      </c>
      <c r="G20" s="17">
        <f>IFERROR(VLOOKUP(A20,Лист1!$A$1:$Z8366,5,0),"уточните")</f>
        <v>6080.04</v>
      </c>
      <c r="H20" s="17">
        <f>IFERROR(VLOOKUP(A20,Лист1!$A$1:$Z8366,6,0),"уточните")</f>
        <v>6180</v>
      </c>
      <c r="I20" s="17">
        <f>IFERROR(VLOOKUP(A20,Лист1!$A$1:$Z8366,7,0),"уточните")</f>
        <v>6280.02</v>
      </c>
      <c r="J20" s="17">
        <f>IFERROR(VLOOKUP(A20,Лист1!$A$1:$Z8366,8,0),"уточните")</f>
        <v>6390</v>
      </c>
    </row>
    <row r="21" spans="1:10" ht="30" x14ac:dyDescent="0.25">
      <c r="A21" s="5" t="s">
        <v>309</v>
      </c>
      <c r="B21" s="5" t="s">
        <v>310</v>
      </c>
      <c r="C21" s="20" t="s">
        <v>1144</v>
      </c>
      <c r="D21" s="6" t="s">
        <v>311</v>
      </c>
      <c r="E21" s="5" t="s">
        <v>272</v>
      </c>
      <c r="F21" s="24">
        <f>IFERROR(VLOOKUP(A21,Лист1!$A$1:$Z8352,9,0),"уточните")</f>
        <v>0</v>
      </c>
      <c r="G21" s="17">
        <f>IFERROR(VLOOKUP(A21,Лист1!$A$1:$Z8367,5,0),"уточните")</f>
        <v>6080.04</v>
      </c>
      <c r="H21" s="17">
        <f>IFERROR(VLOOKUP(A21,Лист1!$A$1:$Z8367,6,0),"уточните")</f>
        <v>6180</v>
      </c>
      <c r="I21" s="17">
        <f>IFERROR(VLOOKUP(A21,Лист1!$A$1:$Z8367,7,0),"уточните")</f>
        <v>6280.02</v>
      </c>
      <c r="J21" s="17">
        <f>IFERROR(VLOOKUP(A21,Лист1!$A$1:$Z8367,8,0),"уточните")</f>
        <v>6390</v>
      </c>
    </row>
    <row r="22" spans="1:10" ht="30" x14ac:dyDescent="0.25">
      <c r="A22" s="5" t="s">
        <v>362</v>
      </c>
      <c r="B22" s="5" t="s">
        <v>363</v>
      </c>
      <c r="C22" s="20" t="s">
        <v>1144</v>
      </c>
      <c r="D22" s="6" t="s">
        <v>364</v>
      </c>
      <c r="E22" s="5" t="s">
        <v>272</v>
      </c>
      <c r="F22" s="24">
        <f>IFERROR(VLOOKUP(A22,Лист1!$A$1:$Z8353,9,0),"уточните")</f>
        <v>0</v>
      </c>
      <c r="G22" s="17">
        <f>IFERROR(VLOOKUP(A22,Лист1!$A$1:$Z8368,5,0),"уточните")</f>
        <v>1243.02</v>
      </c>
      <c r="H22" s="17">
        <f>IFERROR(VLOOKUP(A22,Лист1!$A$1:$Z8368,6,0),"уточните")</f>
        <v>1264.02</v>
      </c>
      <c r="I22" s="17">
        <f>IFERROR(VLOOKUP(A22,Лист1!$A$1:$Z8368,7,0),"уточните")</f>
        <v>1284</v>
      </c>
      <c r="J22" s="17">
        <f>IFERROR(VLOOKUP(A22,Лист1!$A$1:$Z8368,8,0),"уточните")</f>
        <v>1304.04</v>
      </c>
    </row>
    <row r="23" spans="1:10" x14ac:dyDescent="0.25">
      <c r="A23" s="5" t="s">
        <v>365</v>
      </c>
      <c r="B23" s="5" t="s">
        <v>366</v>
      </c>
      <c r="C23" s="20" t="s">
        <v>1144</v>
      </c>
      <c r="D23" s="6" t="s">
        <v>367</v>
      </c>
      <c r="E23" s="5" t="s">
        <v>272</v>
      </c>
      <c r="F23" s="24">
        <f>IFERROR(VLOOKUP(A23,Лист1!$A$1:$Z8354,9,0),"уточните")</f>
        <v>0</v>
      </c>
      <c r="G23" s="17">
        <f>IFERROR(VLOOKUP(A23,Лист1!$A$1:$Z8369,5,0),"уточните")</f>
        <v>874.02</v>
      </c>
      <c r="H23" s="17">
        <f>IFERROR(VLOOKUP(A23,Лист1!$A$1:$Z8369,6,0),"уточните")</f>
        <v>888</v>
      </c>
      <c r="I23" s="17">
        <f>IFERROR(VLOOKUP(A23,Лист1!$A$1:$Z8369,7,0),"уточните")</f>
        <v>902.04</v>
      </c>
      <c r="J23" s="17">
        <f>IFERROR(VLOOKUP(A23,Лист1!$A$1:$Z8369,8,0),"уточните")</f>
        <v>916.02</v>
      </c>
    </row>
    <row r="24" spans="1:10" ht="30" x14ac:dyDescent="0.25">
      <c r="A24" s="5" t="s">
        <v>368</v>
      </c>
      <c r="B24" s="5" t="s">
        <v>369</v>
      </c>
      <c r="C24" s="20" t="s">
        <v>1144</v>
      </c>
      <c r="D24" s="6" t="s">
        <v>370</v>
      </c>
      <c r="E24" s="5" t="s">
        <v>272</v>
      </c>
      <c r="F24" s="24">
        <f>IFERROR(VLOOKUP(A24,Лист1!$A$1:$Z8355,9,0),"уточните")</f>
        <v>6</v>
      </c>
      <c r="G24" s="17">
        <f>IFERROR(VLOOKUP(A24,Лист1!$A$1:$Z8370,5,0),"уточните")</f>
        <v>1243.02</v>
      </c>
      <c r="H24" s="17">
        <f>IFERROR(VLOOKUP(A24,Лист1!$A$1:$Z8370,6,0),"уточните")</f>
        <v>1264.02</v>
      </c>
      <c r="I24" s="17">
        <f>IFERROR(VLOOKUP(A24,Лист1!$A$1:$Z8370,7,0),"уточните")</f>
        <v>1284</v>
      </c>
      <c r="J24" s="17">
        <f>IFERROR(VLOOKUP(A24,Лист1!$A$1:$Z8370,8,0),"уточните")</f>
        <v>1304.04</v>
      </c>
    </row>
    <row r="25" spans="1:10" x14ac:dyDescent="0.25">
      <c r="A25" s="5" t="s">
        <v>371</v>
      </c>
      <c r="B25" s="5" t="s">
        <v>372</v>
      </c>
      <c r="C25" s="20" t="s">
        <v>1144</v>
      </c>
      <c r="D25" s="6" t="s">
        <v>373</v>
      </c>
      <c r="E25" s="5" t="s">
        <v>374</v>
      </c>
      <c r="F25" s="24">
        <f>IFERROR(VLOOKUP(A25,Лист1!$A$1:$Z8356,9,0),"уточните")</f>
        <v>33</v>
      </c>
      <c r="G25" s="17">
        <f>IFERROR(VLOOKUP(A25,Лист1!$A$1:$Z8371,5,0),"уточните")</f>
        <v>307.02</v>
      </c>
      <c r="H25" s="17">
        <f>IFERROR(VLOOKUP(A25,Лист1!$A$1:$Z8371,6,0),"уточните")</f>
        <v>312</v>
      </c>
      <c r="I25" s="17">
        <f>IFERROR(VLOOKUP(A25,Лист1!$A$1:$Z8371,7,0),"уточните")</f>
        <v>317.04000000000002</v>
      </c>
      <c r="J25" s="17">
        <f>IFERROR(VLOOKUP(A25,Лист1!$A$1:$Z8371,8,0),"уточните")</f>
        <v>322.02</v>
      </c>
    </row>
    <row r="26" spans="1:10" x14ac:dyDescent="0.25">
      <c r="A26" s="5" t="s">
        <v>375</v>
      </c>
      <c r="B26" s="5" t="s">
        <v>376</v>
      </c>
      <c r="C26" s="20" t="s">
        <v>1144</v>
      </c>
      <c r="D26" s="6" t="s">
        <v>377</v>
      </c>
      <c r="E26" s="5" t="s">
        <v>272</v>
      </c>
      <c r="F26" s="24">
        <f>IFERROR(VLOOKUP(A26,Лист1!$A$1:$Z8357,9,0),"уточните")</f>
        <v>0</v>
      </c>
      <c r="G26" s="17">
        <f>IFERROR(VLOOKUP(A26,Лист1!$A$1:$Z8372,5,0),"уточните")</f>
        <v>874.02</v>
      </c>
      <c r="H26" s="17">
        <f>IFERROR(VLOOKUP(A26,Лист1!$A$1:$Z8372,6,0),"уточните")</f>
        <v>888</v>
      </c>
      <c r="I26" s="17">
        <f>IFERROR(VLOOKUP(A26,Лист1!$A$1:$Z8372,7,0),"уточните")</f>
        <v>902.04</v>
      </c>
      <c r="J26" s="17">
        <f>IFERROR(VLOOKUP(A26,Лист1!$A$1:$Z8372,8,0),"уточните")</f>
        <v>916.02</v>
      </c>
    </row>
    <row r="27" spans="1:10" ht="30" x14ac:dyDescent="0.25">
      <c r="A27" s="5" t="s">
        <v>378</v>
      </c>
      <c r="B27" s="5" t="s">
        <v>379</v>
      </c>
      <c r="C27" s="20" t="s">
        <v>1144</v>
      </c>
      <c r="D27" s="6" t="s">
        <v>380</v>
      </c>
      <c r="E27" s="5" t="s">
        <v>272</v>
      </c>
      <c r="F27" s="24">
        <f>IFERROR(VLOOKUP(A27,Лист1!$A$1:$Z8358,9,0),"уточните")</f>
        <v>14</v>
      </c>
      <c r="G27" s="17">
        <f>IFERROR(VLOOKUP(A27,Лист1!$A$1:$Z8373,5,0),"уточните")</f>
        <v>551.04</v>
      </c>
      <c r="H27" s="17">
        <f>IFERROR(VLOOKUP(A27,Лист1!$A$1:$Z8373,6,0),"уточните")</f>
        <v>560.04</v>
      </c>
      <c r="I27" s="17">
        <f>IFERROR(VLOOKUP(A27,Лист1!$A$1:$Z8373,7,0),"уточните")</f>
        <v>568.02</v>
      </c>
      <c r="J27" s="17">
        <f>IFERROR(VLOOKUP(A27,Лист1!$A$1:$Z8373,8,0),"уточните")</f>
        <v>577.02</v>
      </c>
    </row>
    <row r="28" spans="1:10" ht="30" x14ac:dyDescent="0.25">
      <c r="A28" s="5" t="s">
        <v>381</v>
      </c>
      <c r="B28" s="5" t="s">
        <v>382</v>
      </c>
      <c r="C28" s="20" t="s">
        <v>1144</v>
      </c>
      <c r="D28" s="6" t="s">
        <v>383</v>
      </c>
      <c r="E28" s="5" t="s">
        <v>272</v>
      </c>
      <c r="F28" s="24">
        <f>IFERROR(VLOOKUP(A28,Лист1!$A$1:$Z8359,9,0),"уточните")</f>
        <v>0</v>
      </c>
      <c r="G28" s="17">
        <f>IFERROR(VLOOKUP(A28,Лист1!$A$1:$Z8374,5,0),"уточните")</f>
        <v>1432.02</v>
      </c>
      <c r="H28" s="17">
        <f>IFERROR(VLOOKUP(A28,Лист1!$A$1:$Z8374,6,0),"уточните")</f>
        <v>1456.02</v>
      </c>
      <c r="I28" s="17">
        <f>IFERROR(VLOOKUP(A28,Лист1!$A$1:$Z8374,7,0),"уточните")</f>
        <v>1479</v>
      </c>
      <c r="J28" s="17">
        <f>IFERROR(VLOOKUP(A28,Лист1!$A$1:$Z8374,8,0),"уточните")</f>
        <v>1502.04</v>
      </c>
    </row>
    <row r="29" spans="1:10" ht="30" x14ac:dyDescent="0.25">
      <c r="A29" s="5" t="s">
        <v>384</v>
      </c>
      <c r="B29" s="5" t="s">
        <v>385</v>
      </c>
      <c r="C29" s="20" t="s">
        <v>1144</v>
      </c>
      <c r="D29" s="6" t="s">
        <v>386</v>
      </c>
      <c r="E29" s="5" t="s">
        <v>272</v>
      </c>
      <c r="F29" s="24">
        <f>IFERROR(VLOOKUP(A29,Лист1!$A$1:$Z8360,9,0),"уточните")</f>
        <v>0</v>
      </c>
      <c r="G29" s="17">
        <f>IFERROR(VLOOKUP(A29,Лист1!$A$1:$Z8375,5,0),"уточните")</f>
        <v>578.04</v>
      </c>
      <c r="H29" s="17">
        <f>IFERROR(VLOOKUP(A29,Лист1!$A$1:$Z8375,6,0),"уточните")</f>
        <v>588</v>
      </c>
      <c r="I29" s="17">
        <f>IFERROR(VLOOKUP(A29,Лист1!$A$1:$Z8375,7,0),"уточните")</f>
        <v>597</v>
      </c>
      <c r="J29" s="17">
        <f>IFERROR(VLOOKUP(A29,Лист1!$A$1:$Z8375,8,0),"уточните")</f>
        <v>606</v>
      </c>
    </row>
    <row r="30" spans="1:10" ht="30" x14ac:dyDescent="0.25">
      <c r="A30" s="5" t="s">
        <v>387</v>
      </c>
      <c r="B30" s="5" t="s">
        <v>388</v>
      </c>
      <c r="C30" s="20" t="s">
        <v>1144</v>
      </c>
      <c r="D30" s="6" t="s">
        <v>389</v>
      </c>
      <c r="E30" s="5" t="s">
        <v>272</v>
      </c>
      <c r="F30" s="24">
        <f>IFERROR(VLOOKUP(A30,Лист1!$A$1:$Z8361,9,0),"уточните")</f>
        <v>0</v>
      </c>
      <c r="G30" s="17">
        <f>IFERROR(VLOOKUP(A30,Лист1!$A$1:$Z8376,5,0),"уточните")</f>
        <v>1482</v>
      </c>
      <c r="H30" s="17">
        <f>IFERROR(VLOOKUP(A30,Лист1!$A$1:$Z8376,6,0),"уточните")</f>
        <v>1507.02</v>
      </c>
      <c r="I30" s="17">
        <f>IFERROR(VLOOKUP(A30,Лист1!$A$1:$Z8376,7,0),"уточните")</f>
        <v>1531.02</v>
      </c>
      <c r="J30" s="17">
        <f>IFERROR(VLOOKUP(A30,Лист1!$A$1:$Z8376,8,0),"уточните")</f>
        <v>1555.02</v>
      </c>
    </row>
    <row r="31" spans="1:10" ht="30" x14ac:dyDescent="0.25">
      <c r="A31" s="5" t="s">
        <v>390</v>
      </c>
      <c r="B31" s="5" t="s">
        <v>391</v>
      </c>
      <c r="C31" s="20" t="s">
        <v>1144</v>
      </c>
      <c r="D31" s="6" t="s">
        <v>392</v>
      </c>
      <c r="E31" s="5" t="s">
        <v>272</v>
      </c>
      <c r="F31" s="24">
        <f>IFERROR(VLOOKUP(A31,Лист1!$A$1:$Z8362,9,0),"уточните")</f>
        <v>0</v>
      </c>
      <c r="G31" s="17">
        <f>IFERROR(VLOOKUP(A31,Лист1!$A$1:$Z8377,5,0),"уточните")</f>
        <v>1243.02</v>
      </c>
      <c r="H31" s="17">
        <f>IFERROR(VLOOKUP(A31,Лист1!$A$1:$Z8377,6,0),"уточните")</f>
        <v>1264.02</v>
      </c>
      <c r="I31" s="17">
        <f>IFERROR(VLOOKUP(A31,Лист1!$A$1:$Z8377,7,0),"уточните")</f>
        <v>1284</v>
      </c>
      <c r="J31" s="17">
        <f>IFERROR(VLOOKUP(A31,Лист1!$A$1:$Z8377,8,0),"уточните")</f>
        <v>1304.04</v>
      </c>
    </row>
    <row r="32" spans="1:10" x14ac:dyDescent="0.25">
      <c r="A32" s="5" t="s">
        <v>393</v>
      </c>
      <c r="B32" s="5" t="s">
        <v>394</v>
      </c>
      <c r="C32" s="20" t="s">
        <v>1144</v>
      </c>
      <c r="D32" s="6" t="s">
        <v>395</v>
      </c>
      <c r="E32" s="5" t="s">
        <v>272</v>
      </c>
      <c r="F32" s="24">
        <f>IFERROR(VLOOKUP(A32,Лист1!$A$1:$Z8363,9,0),"уточните")</f>
        <v>0</v>
      </c>
      <c r="G32" s="17">
        <f>IFERROR(VLOOKUP(A32,Лист1!$A$1:$Z8378,5,0),"уточните")</f>
        <v>794.04</v>
      </c>
      <c r="H32" s="17">
        <f>IFERROR(VLOOKUP(A32,Лист1!$A$1:$Z8378,6,0),"уточните")</f>
        <v>807</v>
      </c>
      <c r="I32" s="17">
        <f>IFERROR(VLOOKUP(A32,Лист1!$A$1:$Z8378,7,0),"уточните")</f>
        <v>820.02</v>
      </c>
      <c r="J32" s="17">
        <f>IFERROR(VLOOKUP(A32,Лист1!$A$1:$Z8378,8,0),"уточните")</f>
        <v>833.04</v>
      </c>
    </row>
    <row r="33" spans="1:10" ht="30" x14ac:dyDescent="0.25">
      <c r="A33" s="5" t="s">
        <v>937</v>
      </c>
      <c r="B33" s="5" t="s">
        <v>938</v>
      </c>
      <c r="C33" s="20" t="s">
        <v>1144</v>
      </c>
      <c r="D33" s="6" t="s">
        <v>939</v>
      </c>
      <c r="E33" s="5" t="s">
        <v>272</v>
      </c>
      <c r="F33" s="24">
        <f>IFERROR(VLOOKUP(A33,Лист1!$A$1:$Z8364,9,0),"уточните")</f>
        <v>16</v>
      </c>
      <c r="G33" s="17">
        <f>IFERROR(VLOOKUP(A33,Лист1!$A$1:$Z8379,5,0),"уточните")</f>
        <v>10140</v>
      </c>
      <c r="H33" s="17">
        <f>IFERROR(VLOOKUP(A33,Лист1!$A$1:$Z8379,6,0),"уточните")</f>
        <v>10310.040000000001</v>
      </c>
      <c r="I33" s="17">
        <f>IFERROR(VLOOKUP(A33,Лист1!$A$1:$Z8379,7,0),"уточните")</f>
        <v>10470</v>
      </c>
      <c r="J33" s="17">
        <f>IFERROR(VLOOKUP(A33,Лист1!$A$1:$Z8379,8,0),"уточните")</f>
        <v>10640.04</v>
      </c>
    </row>
    <row r="34" spans="1:10" ht="30" x14ac:dyDescent="0.25">
      <c r="A34" s="5" t="s">
        <v>940</v>
      </c>
      <c r="B34" s="5" t="s">
        <v>941</v>
      </c>
      <c r="C34" s="20" t="s">
        <v>1144</v>
      </c>
      <c r="D34" s="6" t="s">
        <v>942</v>
      </c>
      <c r="E34" s="5" t="s">
        <v>324</v>
      </c>
      <c r="F34" s="24">
        <f>IFERROR(VLOOKUP(A34,Лист1!$A$1:$Z8365,9,0),"уточните")</f>
        <v>7</v>
      </c>
      <c r="G34" s="17">
        <f>IFERROR(VLOOKUP(A34,Лист1!$A$1:$Z8380,5,0),"уточните")</f>
        <v>1134</v>
      </c>
      <c r="H34" s="17">
        <f>IFERROR(VLOOKUP(A34,Лист1!$A$1:$Z8380,6,0),"уточните")</f>
        <v>1152</v>
      </c>
      <c r="I34" s="17">
        <f>IFERROR(VLOOKUP(A34,Лист1!$A$1:$Z8380,7,0),"уточните")</f>
        <v>1171.02</v>
      </c>
      <c r="J34" s="17">
        <f>IFERROR(VLOOKUP(A34,Лист1!$A$1:$Z8380,8,0),"уточните")</f>
        <v>1189.02</v>
      </c>
    </row>
    <row r="35" spans="1:10" ht="30" x14ac:dyDescent="0.25">
      <c r="A35" s="5" t="s">
        <v>943</v>
      </c>
      <c r="B35" s="5" t="s">
        <v>944</v>
      </c>
      <c r="C35" s="20" t="s">
        <v>1144</v>
      </c>
      <c r="D35" s="6" t="s">
        <v>945</v>
      </c>
      <c r="E35" s="5" t="s">
        <v>590</v>
      </c>
      <c r="F35" s="24">
        <f>IFERROR(VLOOKUP(A35,Лист1!$A$1:$Z8366,9,0),"уточните")</f>
        <v>8</v>
      </c>
      <c r="G35" s="17">
        <f>IFERROR(VLOOKUP(A35,Лист1!$A$1:$Z8381,5,0),"уточните")</f>
        <v>3636</v>
      </c>
      <c r="H35" s="17">
        <f>IFERROR(VLOOKUP(A35,Лист1!$A$1:$Z8381,6,0),"уточните")</f>
        <v>3695.04</v>
      </c>
      <c r="I35" s="17">
        <f>IFERROR(VLOOKUP(A35,Лист1!$A$1:$Z8381,7,0),"уточните")</f>
        <v>3753</v>
      </c>
      <c r="J35" s="17">
        <f>IFERROR(VLOOKUP(A35,Лист1!$A$1:$Z8381,8,0),"уточните")</f>
        <v>3812.04</v>
      </c>
    </row>
    <row r="36" spans="1:10" ht="30" x14ac:dyDescent="0.25">
      <c r="A36" s="5" t="s">
        <v>946</v>
      </c>
      <c r="B36" s="5" t="s">
        <v>947</v>
      </c>
      <c r="C36" s="20" t="s">
        <v>1144</v>
      </c>
      <c r="D36" s="6" t="s">
        <v>948</v>
      </c>
      <c r="E36" s="5" t="s">
        <v>590</v>
      </c>
      <c r="F36" s="24">
        <f>IFERROR(VLOOKUP(A36,Лист1!$A$1:$Z8367,9,0),"уточните")</f>
        <v>8</v>
      </c>
      <c r="G36" s="17">
        <f>IFERROR(VLOOKUP(A36,Лист1!$A$1:$Z8382,5,0),"уточните")</f>
        <v>4361.04</v>
      </c>
      <c r="H36" s="17">
        <f>IFERROR(VLOOKUP(A36,Лист1!$A$1:$Z8382,6,0),"уточните")</f>
        <v>4431</v>
      </c>
      <c r="I36" s="17">
        <f>IFERROR(VLOOKUP(A36,Лист1!$A$1:$Z8382,7,0),"уточните")</f>
        <v>4501.0200000000004</v>
      </c>
      <c r="J36" s="17">
        <f>IFERROR(VLOOKUP(A36,Лист1!$A$1:$Z8382,8,0),"уточните")</f>
        <v>4572</v>
      </c>
    </row>
    <row r="37" spans="1:10" x14ac:dyDescent="0.25">
      <c r="A37" s="5" t="s">
        <v>949</v>
      </c>
      <c r="B37" s="5" t="s">
        <v>950</v>
      </c>
      <c r="C37" s="20" t="s">
        <v>1144</v>
      </c>
      <c r="D37" s="6" t="s">
        <v>951</v>
      </c>
      <c r="E37" s="5" t="s">
        <v>952</v>
      </c>
      <c r="F37" s="24">
        <f>IFERROR(VLOOKUP(A37,Лист1!$A$1:$Z8368,9,0),"уточните")</f>
        <v>0</v>
      </c>
      <c r="G37" s="17">
        <f>IFERROR(VLOOKUP(A37,Лист1!$A$1:$Z8383,5,0),"уточните")</f>
        <v>4692</v>
      </c>
      <c r="H37" s="17">
        <f>IFERROR(VLOOKUP(A37,Лист1!$A$1:$Z8383,6,0),"уточните")</f>
        <v>4766.04</v>
      </c>
      <c r="I37" s="17">
        <f>IFERROR(VLOOKUP(A37,Лист1!$A$1:$Z8383,7,0),"уточните")</f>
        <v>4839</v>
      </c>
      <c r="J37" s="17">
        <f>IFERROR(VLOOKUP(A37,Лист1!$A$1:$Z8383,8,0),"уточните")</f>
        <v>4912.0200000000004</v>
      </c>
    </row>
    <row r="38" spans="1:10" ht="30" x14ac:dyDescent="0.25">
      <c r="A38" s="5" t="s">
        <v>953</v>
      </c>
      <c r="B38" s="5" t="s">
        <v>954</v>
      </c>
      <c r="C38" s="20" t="s">
        <v>1144</v>
      </c>
      <c r="D38" s="6" t="s">
        <v>955</v>
      </c>
      <c r="E38" s="5" t="s">
        <v>272</v>
      </c>
      <c r="F38" s="24">
        <f>IFERROR(VLOOKUP(A38,Лист1!$A$1:$Z8369,9,0),"уточните")</f>
        <v>0</v>
      </c>
      <c r="G38" s="17">
        <f>IFERROR(VLOOKUP(A38,Лист1!$A$1:$Z8384,5,0),"уточните")</f>
        <v>14240.04</v>
      </c>
      <c r="H38" s="17">
        <f>IFERROR(VLOOKUP(A38,Лист1!$A$1:$Z8384,6,0),"уточните")</f>
        <v>14470.02</v>
      </c>
      <c r="I38" s="17">
        <f>IFERROR(VLOOKUP(A38,Лист1!$A$1:$Z8384,7,0),"уточните")</f>
        <v>14710.02</v>
      </c>
      <c r="J38" s="17">
        <f>IFERROR(VLOOKUP(A38,Лист1!$A$1:$Z8384,8,0),"уточните")</f>
        <v>14940</v>
      </c>
    </row>
    <row r="39" spans="1:10" ht="30" x14ac:dyDescent="0.25">
      <c r="A39" s="5" t="s">
        <v>956</v>
      </c>
      <c r="B39" s="5" t="s">
        <v>957</v>
      </c>
      <c r="C39" s="20" t="s">
        <v>1144</v>
      </c>
      <c r="D39" s="6" t="s">
        <v>958</v>
      </c>
      <c r="E39" s="5" t="s">
        <v>272</v>
      </c>
      <c r="F39" s="24">
        <f>IFERROR(VLOOKUP(A39,Лист1!$A$1:$Z8370,9,0),"уточните")</f>
        <v>0</v>
      </c>
      <c r="G39" s="17">
        <f>IFERROR(VLOOKUP(A39,Лист1!$A$1:$Z8385,5,0),"уточните")</f>
        <v>13500</v>
      </c>
      <c r="H39" s="17">
        <f>IFERROR(VLOOKUP(A39,Лист1!$A$1:$Z8385,6,0),"уточните")</f>
        <v>13730.04</v>
      </c>
      <c r="I39" s="17">
        <f>IFERROR(VLOOKUP(A39,Лист1!$A$1:$Z8385,7,0),"уточните")</f>
        <v>13950</v>
      </c>
      <c r="J39" s="17">
        <f>IFERROR(VLOOKUP(A39,Лист1!$A$1:$Z8385,8,0),"уточните")</f>
        <v>14170.02</v>
      </c>
    </row>
    <row r="40" spans="1:10" ht="30" x14ac:dyDescent="0.25">
      <c r="A40" s="5" t="s">
        <v>959</v>
      </c>
      <c r="B40" s="5" t="s">
        <v>960</v>
      </c>
      <c r="C40" s="20" t="s">
        <v>1144</v>
      </c>
      <c r="D40" s="6" t="s">
        <v>961</v>
      </c>
      <c r="E40" s="5" t="s">
        <v>532</v>
      </c>
      <c r="F40" s="24">
        <f>IFERROR(VLOOKUP(A40,Лист1!$A$1:$Z8371,9,0),"уточните")</f>
        <v>2</v>
      </c>
      <c r="G40" s="17">
        <f>IFERROR(VLOOKUP(A40,Лист1!$A$1:$Z8386,5,0),"уточните")</f>
        <v>9060</v>
      </c>
      <c r="H40" s="17">
        <f>IFERROR(VLOOKUP(A40,Лист1!$A$1:$Z8386,6,0),"уточните")</f>
        <v>9210</v>
      </c>
      <c r="I40" s="17">
        <f>IFERROR(VLOOKUP(A40,Лист1!$A$1:$Z8386,7,0),"уточните")</f>
        <v>9350.0400000000009</v>
      </c>
      <c r="J40" s="17">
        <f>IFERROR(VLOOKUP(A40,Лист1!$A$1:$Z8386,8,0),"уточните")</f>
        <v>9500.0400000000009</v>
      </c>
    </row>
    <row r="41" spans="1:10" ht="30" x14ac:dyDescent="0.25">
      <c r="A41" s="5" t="s">
        <v>962</v>
      </c>
      <c r="B41" s="5" t="s">
        <v>963</v>
      </c>
      <c r="C41" s="20" t="s">
        <v>1144</v>
      </c>
      <c r="D41" s="6" t="s">
        <v>964</v>
      </c>
      <c r="E41" s="5" t="s">
        <v>532</v>
      </c>
      <c r="F41" s="24">
        <f>IFERROR(VLOOKUP(A41,Лист1!$A$1:$Z8372,9,0),"уточните")</f>
        <v>0</v>
      </c>
      <c r="G41" s="17">
        <f>IFERROR(VLOOKUP(A41,Лист1!$A$1:$Z8387,5,0),"уточните")</f>
        <v>13020</v>
      </c>
      <c r="H41" s="17">
        <f>IFERROR(VLOOKUP(A41,Лист1!$A$1:$Z8387,6,0),"уточните")</f>
        <v>13230</v>
      </c>
      <c r="I41" s="17">
        <f>IFERROR(VLOOKUP(A41,Лист1!$A$1:$Z8387,7,0),"уточните")</f>
        <v>13440</v>
      </c>
      <c r="J41" s="17">
        <f>IFERROR(VLOOKUP(A41,Лист1!$A$1:$Z8387,8,0),"уточните")</f>
        <v>13650</v>
      </c>
    </row>
    <row r="42" spans="1:10" ht="30" x14ac:dyDescent="0.25">
      <c r="A42" s="5" t="s">
        <v>965</v>
      </c>
      <c r="B42" s="5" t="s">
        <v>966</v>
      </c>
      <c r="C42" s="20" t="s">
        <v>1144</v>
      </c>
      <c r="D42" s="6" t="s">
        <v>967</v>
      </c>
      <c r="E42" s="5" t="s">
        <v>272</v>
      </c>
      <c r="F42" s="24">
        <f>IFERROR(VLOOKUP(A42,Лист1!$A$1:$Z8373,9,0),"уточните")</f>
        <v>4</v>
      </c>
      <c r="G42" s="17">
        <f>IFERROR(VLOOKUP(A42,Лист1!$A$1:$Z8388,5,0),"уточните")</f>
        <v>16450.02</v>
      </c>
      <c r="H42" s="17">
        <f>IFERROR(VLOOKUP(A42,Лист1!$A$1:$Z8388,6,0),"уточните")</f>
        <v>16720.02</v>
      </c>
      <c r="I42" s="17">
        <f>IFERROR(VLOOKUP(A42,Лист1!$A$1:$Z8388,7,0),"уточните")</f>
        <v>16990.02</v>
      </c>
      <c r="J42" s="17">
        <f>IFERROR(VLOOKUP(A42,Лист1!$A$1:$Z8388,8,0),"уточните")</f>
        <v>17260.02</v>
      </c>
    </row>
    <row r="43" spans="1:10" x14ac:dyDescent="0.25">
      <c r="A43" s="5" t="s">
        <v>968</v>
      </c>
      <c r="B43" s="5" t="s">
        <v>969</v>
      </c>
      <c r="C43" s="20" t="s">
        <v>1144</v>
      </c>
      <c r="D43" s="6" t="s">
        <v>970</v>
      </c>
      <c r="E43" s="5" t="s">
        <v>971</v>
      </c>
      <c r="F43" s="24">
        <f>IFERROR(VLOOKUP(A43,Лист1!$A$1:$Z8374,9,0),"уточните")</f>
        <v>9</v>
      </c>
      <c r="G43" s="17">
        <f>IFERROR(VLOOKUP(A43,Лист1!$A$1:$Z8389,5,0),"уточните")</f>
        <v>9280.02</v>
      </c>
      <c r="H43" s="17">
        <f>IFERROR(VLOOKUP(A43,Лист1!$A$1:$Z8389,6,0),"уточните")</f>
        <v>9440.0400000000009</v>
      </c>
      <c r="I43" s="17">
        <f>IFERROR(VLOOKUP(A43,Лист1!$A$1:$Z8389,7,0),"уточните")</f>
        <v>9590.0400000000009</v>
      </c>
      <c r="J43" s="17">
        <f>IFERROR(VLOOKUP(A43,Лист1!$A$1:$Z8389,8,0),"уточните")</f>
        <v>9750</v>
      </c>
    </row>
    <row r="44" spans="1:10" ht="30" x14ac:dyDescent="0.25">
      <c r="A44" s="5" t="s">
        <v>972</v>
      </c>
      <c r="B44" s="5" t="s">
        <v>973</v>
      </c>
      <c r="C44" s="20" t="s">
        <v>1144</v>
      </c>
      <c r="D44" s="6" t="s">
        <v>974</v>
      </c>
      <c r="E44" s="5" t="s">
        <v>532</v>
      </c>
      <c r="F44" s="24">
        <f>IFERROR(VLOOKUP(A44,Лист1!$A$1:$Z8375,9,0),"уточните")</f>
        <v>12</v>
      </c>
      <c r="G44" s="17">
        <f>IFERROR(VLOOKUP(A44,Лист1!$A$1:$Z8390,5,0),"уточните")</f>
        <v>18730.02</v>
      </c>
      <c r="H44" s="17">
        <f>IFERROR(VLOOKUP(A44,Лист1!$A$1:$Z8390,6,0),"уточните")</f>
        <v>19030.02</v>
      </c>
      <c r="I44" s="17">
        <f>IFERROR(VLOOKUP(A44,Лист1!$A$1:$Z8390,7,0),"уточните")</f>
        <v>19330.02</v>
      </c>
      <c r="J44" s="17">
        <f>IFERROR(VLOOKUP(A44,Лист1!$A$1:$Z8390,8,0),"уточните")</f>
        <v>19630.02</v>
      </c>
    </row>
    <row r="45" spans="1:10" ht="30" x14ac:dyDescent="0.25">
      <c r="A45" s="5" t="s">
        <v>975</v>
      </c>
      <c r="B45" s="5" t="s">
        <v>976</v>
      </c>
      <c r="C45" s="20" t="s">
        <v>1144</v>
      </c>
      <c r="D45" s="6" t="s">
        <v>977</v>
      </c>
      <c r="E45" s="5" t="s">
        <v>272</v>
      </c>
      <c r="F45" s="24">
        <f>IFERROR(VLOOKUP(A45,Лист1!$A$1:$Z8376,9,0),"уточните")</f>
        <v>6</v>
      </c>
      <c r="G45" s="17">
        <f>IFERROR(VLOOKUP(A45,Лист1!$A$1:$Z8391,5,0),"уточните")</f>
        <v>18410.04</v>
      </c>
      <c r="H45" s="17">
        <f>IFERROR(VLOOKUP(A45,Лист1!$A$1:$Z8391,6,0),"уточните")</f>
        <v>18720</v>
      </c>
      <c r="I45" s="17">
        <f>IFERROR(VLOOKUP(A45,Лист1!$A$1:$Z8391,7,0),"уточните")</f>
        <v>19020</v>
      </c>
      <c r="J45" s="17">
        <f>IFERROR(VLOOKUP(A45,Лист1!$A$1:$Z8391,8,0),"уточните")</f>
        <v>19320</v>
      </c>
    </row>
    <row r="46" spans="1:10" ht="30" x14ac:dyDescent="0.25">
      <c r="A46" s="5" t="s">
        <v>978</v>
      </c>
      <c r="B46" s="5" t="s">
        <v>979</v>
      </c>
      <c r="C46" s="20" t="s">
        <v>1144</v>
      </c>
      <c r="D46" s="6" t="s">
        <v>980</v>
      </c>
      <c r="E46" s="5" t="s">
        <v>272</v>
      </c>
      <c r="F46" s="24">
        <f>IFERROR(VLOOKUP(A46,Лист1!$A$1:$Z8377,9,0),"уточните")</f>
        <v>0</v>
      </c>
      <c r="G46" s="17">
        <f>IFERROR(VLOOKUP(A46,Лист1!$A$1:$Z8392,5,0),"уточните")</f>
        <v>14190</v>
      </c>
      <c r="H46" s="17">
        <f>IFERROR(VLOOKUP(A46,Лист1!$A$1:$Z8392,6,0),"уточните")</f>
        <v>14430</v>
      </c>
      <c r="I46" s="17">
        <f>IFERROR(VLOOKUP(A46,Лист1!$A$1:$Z8392,7,0),"уточните")</f>
        <v>14660.04</v>
      </c>
      <c r="J46" s="17">
        <f>IFERROR(VLOOKUP(A46,Лист1!$A$1:$Z8392,8,0),"уточните")</f>
        <v>14890.02</v>
      </c>
    </row>
    <row r="47" spans="1:10" ht="30" x14ac:dyDescent="0.25">
      <c r="A47" s="5" t="s">
        <v>981</v>
      </c>
      <c r="B47" s="5" t="s">
        <v>982</v>
      </c>
      <c r="C47" s="20" t="s">
        <v>1144</v>
      </c>
      <c r="D47" s="6" t="s">
        <v>983</v>
      </c>
      <c r="E47" s="5" t="s">
        <v>272</v>
      </c>
      <c r="F47" s="24">
        <f>IFERROR(VLOOKUP(A47,Лист1!$A$1:$Z8378,9,0),"уточните")</f>
        <v>0</v>
      </c>
      <c r="G47" s="17">
        <f>IFERROR(VLOOKUP(A47,Лист1!$A$1:$Z8393,5,0),"уточните")</f>
        <v>22900.02</v>
      </c>
      <c r="H47" s="17">
        <f>IFERROR(VLOOKUP(A47,Лист1!$A$1:$Z8393,6,0),"уточните")</f>
        <v>23300.04</v>
      </c>
      <c r="I47" s="17">
        <f>IFERROR(VLOOKUP(A47,Лист1!$A$1:$Z8393,7,0),"уточните")</f>
        <v>23600.04</v>
      </c>
      <c r="J47" s="17">
        <f>IFERROR(VLOOKUP(A47,Лист1!$A$1:$Z8393,8,0),"уточните")</f>
        <v>24000</v>
      </c>
    </row>
    <row r="48" spans="1:10" ht="30" x14ac:dyDescent="0.25">
      <c r="A48" s="5" t="s">
        <v>984</v>
      </c>
      <c r="B48" s="5" t="s">
        <v>985</v>
      </c>
      <c r="C48" s="20" t="s">
        <v>1144</v>
      </c>
      <c r="D48" s="6" t="s">
        <v>986</v>
      </c>
      <c r="E48" s="5" t="s">
        <v>272</v>
      </c>
      <c r="F48" s="24">
        <f>IFERROR(VLOOKUP(A48,Лист1!$A$1:$Z8379,9,0),"уточните")</f>
        <v>0</v>
      </c>
      <c r="G48" s="17">
        <f>IFERROR(VLOOKUP(A48,Лист1!$A$1:$Z8394,5,0),"уточните")</f>
        <v>33200.04</v>
      </c>
      <c r="H48" s="17">
        <f>IFERROR(VLOOKUP(A48,Лист1!$A$1:$Z8394,6,0),"уточните")</f>
        <v>33800.04</v>
      </c>
      <c r="I48" s="17">
        <f>IFERROR(VLOOKUP(A48,Лист1!$A$1:$Z8394,7,0),"уточните")</f>
        <v>34300.019999999997</v>
      </c>
      <c r="J48" s="17">
        <f>IFERROR(VLOOKUP(A48,Лист1!$A$1:$Z8394,8,0),"уточните")</f>
        <v>34900.019999999997</v>
      </c>
    </row>
    <row r="49" spans="1:10" x14ac:dyDescent="0.25">
      <c r="A49" s="5" t="s">
        <v>987</v>
      </c>
      <c r="B49" s="5" t="s">
        <v>988</v>
      </c>
      <c r="C49" s="20" t="s">
        <v>1144</v>
      </c>
      <c r="D49" s="6" t="s">
        <v>989</v>
      </c>
      <c r="E49" s="5" t="s">
        <v>971</v>
      </c>
      <c r="F49" s="24">
        <f>IFERROR(VLOOKUP(A49,Лист1!$A$1:$Z8380,9,0),"уточните")</f>
        <v>0</v>
      </c>
      <c r="G49" s="17">
        <f>IFERROR(VLOOKUP(A49,Лист1!$A$1:$Z8395,5,0),"уточните")</f>
        <v>16890</v>
      </c>
      <c r="H49" s="17">
        <f>IFERROR(VLOOKUP(A49,Лист1!$A$1:$Z8395,6,0),"уточните")</f>
        <v>17170.02</v>
      </c>
      <c r="I49" s="17">
        <f>IFERROR(VLOOKUP(A49,Лист1!$A$1:$Z8395,7,0),"уточните")</f>
        <v>17460</v>
      </c>
      <c r="J49" s="17">
        <f>IFERROR(VLOOKUP(A49,Лист1!$A$1:$Z8395,8,0),"уточните")</f>
        <v>17750.04</v>
      </c>
    </row>
    <row r="50" spans="1:10" ht="30" x14ac:dyDescent="0.25">
      <c r="A50" s="5" t="s">
        <v>990</v>
      </c>
      <c r="B50" s="5" t="s">
        <v>991</v>
      </c>
      <c r="C50" s="20" t="s">
        <v>1144</v>
      </c>
      <c r="D50" s="6" t="s">
        <v>992</v>
      </c>
      <c r="E50" s="5" t="s">
        <v>272</v>
      </c>
      <c r="F50" s="24">
        <f>IFERROR(VLOOKUP(A50,Лист1!$A$1:$Z8381,9,0),"уточните")</f>
        <v>0</v>
      </c>
      <c r="G50" s="17">
        <f>IFERROR(VLOOKUP(A50,Лист1!$A$1:$Z8396,5,0),"уточните")</f>
        <v>44700</v>
      </c>
      <c r="H50" s="17">
        <f>IFERROR(VLOOKUP(A50,Лист1!$A$1:$Z8396,6,0),"уточните")</f>
        <v>45400.02</v>
      </c>
      <c r="I50" s="17">
        <f>IFERROR(VLOOKUP(A50,Лист1!$A$1:$Z8396,7,0),"уточните")</f>
        <v>46100.04</v>
      </c>
      <c r="J50" s="17">
        <f>IFERROR(VLOOKUP(A50,Лист1!$A$1:$Z8396,8,0),"уточните")</f>
        <v>46900.02</v>
      </c>
    </row>
    <row r="51" spans="1:10" ht="30" x14ac:dyDescent="0.25">
      <c r="A51" s="5" t="s">
        <v>993</v>
      </c>
      <c r="B51" s="5" t="s">
        <v>994</v>
      </c>
      <c r="C51" s="20" t="s">
        <v>1144</v>
      </c>
      <c r="D51" s="6" t="s">
        <v>995</v>
      </c>
      <c r="E51" s="5" t="s">
        <v>272</v>
      </c>
      <c r="F51" s="24">
        <f>IFERROR(VLOOKUP(A51,Лист1!$A$1:$Z8382,9,0),"уточните")</f>
        <v>1</v>
      </c>
      <c r="G51" s="17">
        <f>IFERROR(VLOOKUP(A51,Лист1!$A$1:$Z8397,5,0),"уточните")</f>
        <v>56100</v>
      </c>
      <c r="H51" s="17">
        <f>IFERROR(VLOOKUP(A51,Лист1!$A$1:$Z8397,6,0),"уточните")</f>
        <v>57000</v>
      </c>
      <c r="I51" s="17">
        <f>IFERROR(VLOOKUP(A51,Лист1!$A$1:$Z8397,7,0),"уточните")</f>
        <v>58000.02</v>
      </c>
      <c r="J51" s="17">
        <f>IFERROR(VLOOKUP(A51,Лист1!$A$1:$Z8397,8,0),"уточните")</f>
        <v>58900.02</v>
      </c>
    </row>
    <row r="52" spans="1:10" ht="30" x14ac:dyDescent="0.25">
      <c r="A52" s="5" t="s">
        <v>996</v>
      </c>
      <c r="B52" s="5" t="s">
        <v>997</v>
      </c>
      <c r="C52" s="20" t="s">
        <v>1144</v>
      </c>
      <c r="D52" s="6" t="s">
        <v>998</v>
      </c>
      <c r="E52" s="5" t="s">
        <v>532</v>
      </c>
      <c r="F52" s="24">
        <f>IFERROR(VLOOKUP(A52,Лист1!$A$1:$Z8383,9,0),"уточните")</f>
        <v>0</v>
      </c>
      <c r="G52" s="17">
        <f>IFERROR(VLOOKUP(A52,Лист1!$A$1:$Z8398,5,0),"уточните")</f>
        <v>54700.02</v>
      </c>
      <c r="H52" s="17">
        <f>IFERROR(VLOOKUP(A52,Лист1!$A$1:$Z8398,6,0),"уточните")</f>
        <v>55600.02</v>
      </c>
      <c r="I52" s="17">
        <f>IFERROR(VLOOKUP(A52,Лист1!$A$1:$Z8398,7,0),"уточните")</f>
        <v>56500.02</v>
      </c>
      <c r="J52" s="17">
        <f>IFERROR(VLOOKUP(A52,Лист1!$A$1:$Z8398,8,0),"уточните")</f>
        <v>57400.02</v>
      </c>
    </row>
    <row r="53" spans="1:10" ht="30" x14ac:dyDescent="0.25">
      <c r="A53" s="5" t="s">
        <v>999</v>
      </c>
      <c r="B53" s="5" t="s">
        <v>1000</v>
      </c>
      <c r="C53" s="20" t="s">
        <v>1144</v>
      </c>
      <c r="D53" s="6" t="s">
        <v>1001</v>
      </c>
      <c r="E53" s="5" t="s">
        <v>272</v>
      </c>
      <c r="F53" s="24">
        <f>IFERROR(VLOOKUP(A53,Лист1!$A$1:$Z8384,9,0),"уточните")</f>
        <v>0</v>
      </c>
      <c r="G53" s="17">
        <f>IFERROR(VLOOKUP(A53,Лист1!$A$1:$Z8399,5,0),"уточните")</f>
        <v>66000</v>
      </c>
      <c r="H53" s="17">
        <f>IFERROR(VLOOKUP(A53,Лист1!$A$1:$Z8399,6,0),"уточните")</f>
        <v>67100.039999999994</v>
      </c>
      <c r="I53" s="17">
        <f>IFERROR(VLOOKUP(A53,Лист1!$A$1:$Z8399,7,0),"уточните")</f>
        <v>68300.039999999994</v>
      </c>
      <c r="J53" s="17">
        <f>IFERROR(VLOOKUP(A53,Лист1!$A$1:$Z8399,8,0),"уточните")</f>
        <v>69400.02</v>
      </c>
    </row>
    <row r="54" spans="1:10" ht="30" x14ac:dyDescent="0.25">
      <c r="A54" s="5" t="s">
        <v>1002</v>
      </c>
      <c r="B54" s="5" t="s">
        <v>1003</v>
      </c>
      <c r="C54" s="20" t="s">
        <v>1144</v>
      </c>
      <c r="D54" s="6" t="s">
        <v>1004</v>
      </c>
      <c r="E54" s="5" t="s">
        <v>272</v>
      </c>
      <c r="F54" s="24">
        <f>IFERROR(VLOOKUP(A54,Лист1!$A$1:$Z8385,9,0),"уточните")</f>
        <v>0</v>
      </c>
      <c r="G54" s="17">
        <f>IFERROR(VLOOKUP(A54,Лист1!$A$1:$Z8400,5,0),"уточните")</f>
        <v>77600.039999999994</v>
      </c>
      <c r="H54" s="17">
        <f>IFERROR(VLOOKUP(A54,Лист1!$A$1:$Z8400,6,0),"уточните")</f>
        <v>78900</v>
      </c>
      <c r="I54" s="17">
        <f>IFERROR(VLOOKUP(A54,Лист1!$A$1:$Z8400,7,0),"уточните")</f>
        <v>80300.039999999994</v>
      </c>
      <c r="J54" s="17">
        <f>IFERROR(VLOOKUP(A54,Лист1!$A$1:$Z8400,8,0),"уточните")</f>
        <v>81600</v>
      </c>
    </row>
    <row r="55" spans="1:10" ht="30" x14ac:dyDescent="0.25">
      <c r="A55" s="5" t="s">
        <v>1005</v>
      </c>
      <c r="B55" s="5" t="s">
        <v>1006</v>
      </c>
      <c r="C55" s="20" t="s">
        <v>1144</v>
      </c>
      <c r="D55" s="6" t="s">
        <v>1007</v>
      </c>
      <c r="E55" s="5" t="s">
        <v>272</v>
      </c>
      <c r="F55" s="24">
        <f>IFERROR(VLOOKUP(A55,Лист1!$A$1:$Z8386,9,0),"уточните")</f>
        <v>0</v>
      </c>
      <c r="G55" s="17">
        <f>IFERROR(VLOOKUP(A55,Лист1!$A$1:$Z8401,5,0),"уточните")</f>
        <v>103100.04</v>
      </c>
      <c r="H55" s="17">
        <f>IFERROR(VLOOKUP(A55,Лист1!$A$1:$Z8401,6,0),"уточните")</f>
        <v>104800.02</v>
      </c>
      <c r="I55" s="17">
        <f>IFERROR(VLOOKUP(A55,Лист1!$A$1:$Z8401,7,0),"уточните")</f>
        <v>106500</v>
      </c>
      <c r="J55" s="17">
        <f>IFERROR(VLOOKUP(A55,Лист1!$A$1:$Z8401,8,0),"уточните")</f>
        <v>108300</v>
      </c>
    </row>
    <row r="56" spans="1:10" ht="30" x14ac:dyDescent="0.25">
      <c r="A56" s="5" t="s">
        <v>1008</v>
      </c>
      <c r="B56" s="5" t="s">
        <v>1009</v>
      </c>
      <c r="C56" s="20" t="s">
        <v>1144</v>
      </c>
      <c r="D56" s="6" t="s">
        <v>1010</v>
      </c>
      <c r="E56" s="5" t="s">
        <v>272</v>
      </c>
      <c r="F56" s="24">
        <f>IFERROR(VLOOKUP(A56,Лист1!$A$1:$Z8387,9,0),"уточните")</f>
        <v>0</v>
      </c>
      <c r="G56" s="17">
        <f>IFERROR(VLOOKUP(A56,Лист1!$A$1:$Z8402,5,0),"уточните")</f>
        <v>113800.02</v>
      </c>
      <c r="H56" s="17">
        <f>IFERROR(VLOOKUP(A56,Лист1!$A$1:$Z8402,6,0),"уточните")</f>
        <v>115800</v>
      </c>
      <c r="I56" s="17">
        <f>IFERROR(VLOOKUP(A56,Лист1!$A$1:$Z8402,7,0),"уточните")</f>
        <v>117700.02</v>
      </c>
      <c r="J56" s="17">
        <f>IFERROR(VLOOKUP(A56,Лист1!$A$1:$Z8402,8,0),"уточните")</f>
        <v>119600.04</v>
      </c>
    </row>
    <row r="57" spans="1:10" ht="30" x14ac:dyDescent="0.25">
      <c r="A57" s="5" t="s">
        <v>1011</v>
      </c>
      <c r="B57" s="5" t="s">
        <v>1012</v>
      </c>
      <c r="C57" s="20" t="s">
        <v>1144</v>
      </c>
      <c r="D57" s="6" t="s">
        <v>1013</v>
      </c>
      <c r="E57" s="5" t="s">
        <v>272</v>
      </c>
      <c r="F57" s="24">
        <f>IFERROR(VLOOKUP(A57,Лист1!$A$1:$Z8388,9,0),"уточните")</f>
        <v>0</v>
      </c>
      <c r="G57" s="17">
        <f>IFERROR(VLOOKUP(A57,Лист1!$A$1:$Z8403,5,0),"уточните")</f>
        <v>159700.01999999999</v>
      </c>
      <c r="H57" s="17">
        <f>IFERROR(VLOOKUP(A57,Лист1!$A$1:$Z8403,6,0),"уточните")</f>
        <v>162400.01999999999</v>
      </c>
      <c r="I57" s="17">
        <f>IFERROR(VLOOKUP(A57,Лист1!$A$1:$Z8403,7,0),"уточните")</f>
        <v>165200.04</v>
      </c>
      <c r="J57" s="17">
        <f>IFERROR(VLOOKUP(A57,Лист1!$A$1:$Z8403,8,0),"уточните")</f>
        <v>167900.04</v>
      </c>
    </row>
    <row r="58" spans="1:10" x14ac:dyDescent="0.25">
      <c r="A58" s="5" t="s">
        <v>1014</v>
      </c>
      <c r="B58" s="5" t="s">
        <v>1015</v>
      </c>
      <c r="C58" s="20" t="s">
        <v>1144</v>
      </c>
      <c r="D58" s="6" t="s">
        <v>1016</v>
      </c>
      <c r="E58" s="5" t="s">
        <v>1017</v>
      </c>
      <c r="F58" s="24">
        <f>IFERROR(VLOOKUP(A58,Лист1!$A$1:$Z8389,9,0),"уточните")</f>
        <v>0</v>
      </c>
      <c r="G58" s="17">
        <f>IFERROR(VLOOKUP(A58,Лист1!$A$1:$Z8404,5,0),"уточните")</f>
        <v>176100</v>
      </c>
      <c r="H58" s="17">
        <f>IFERROR(VLOOKUP(A58,Лист1!$A$1:$Z8404,6,0),"уточните")</f>
        <v>179100</v>
      </c>
      <c r="I58" s="17">
        <f>IFERROR(VLOOKUP(A58,Лист1!$A$1:$Z8404,7,0),"уточните")</f>
        <v>182000.04</v>
      </c>
      <c r="J58" s="17">
        <f>IFERROR(VLOOKUP(A58,Лист1!$A$1:$Z8404,8,0),"уточните")</f>
        <v>185000.04</v>
      </c>
    </row>
    <row r="59" spans="1:10" ht="30" x14ac:dyDescent="0.25">
      <c r="A59" s="5" t="s">
        <v>1018</v>
      </c>
      <c r="B59" s="5" t="s">
        <v>1019</v>
      </c>
      <c r="C59" s="20" t="s">
        <v>1144</v>
      </c>
      <c r="D59" s="6" t="s">
        <v>1020</v>
      </c>
      <c r="E59" s="5" t="s">
        <v>1021</v>
      </c>
      <c r="F59" s="24">
        <f>IFERROR(VLOOKUP(A59,Лист1!$A$1:$Z8390,9,0),"уточните")</f>
        <v>0</v>
      </c>
      <c r="G59" s="17">
        <f>IFERROR(VLOOKUP(A59,Лист1!$A$1:$Z8405,5,0),"уточните")</f>
        <v>17470.02</v>
      </c>
      <c r="H59" s="17">
        <f>IFERROR(VLOOKUP(A59,Лист1!$A$1:$Z8405,6,0),"уточните")</f>
        <v>17750.04</v>
      </c>
      <c r="I59" s="17">
        <f>IFERROR(VLOOKUP(A59,Лист1!$A$1:$Z8405,7,0),"уточните")</f>
        <v>18030</v>
      </c>
      <c r="J59" s="17">
        <f>IFERROR(VLOOKUP(A59,Лист1!$A$1:$Z8405,8,0),"уточните")</f>
        <v>18310.02</v>
      </c>
    </row>
    <row r="60" spans="1:10" ht="30" x14ac:dyDescent="0.25">
      <c r="A60" s="5" t="s">
        <v>1022</v>
      </c>
      <c r="B60" s="5" t="s">
        <v>1023</v>
      </c>
      <c r="C60" s="20" t="s">
        <v>1144</v>
      </c>
      <c r="D60" s="6" t="s">
        <v>1024</v>
      </c>
      <c r="E60" s="5" t="s">
        <v>1025</v>
      </c>
      <c r="F60" s="24">
        <f>IFERROR(VLOOKUP(A60,Лист1!$A$1:$Z8391,9,0),"уточните")</f>
        <v>0</v>
      </c>
      <c r="G60" s="17">
        <f>IFERROR(VLOOKUP(A60,Лист1!$A$1:$Z8406,5,0),"уточните")</f>
        <v>125100</v>
      </c>
      <c r="H60" s="17">
        <f>IFERROR(VLOOKUP(A60,Лист1!$A$1:$Z8406,6,0),"уточните")</f>
        <v>127200</v>
      </c>
      <c r="I60" s="17">
        <f>IFERROR(VLOOKUP(A60,Лист1!$A$1:$Z8406,7,0),"уточните")</f>
        <v>129400.02</v>
      </c>
      <c r="J60" s="17">
        <f>IFERROR(VLOOKUP(A60,Лист1!$A$1:$Z8406,8,0),"уточните")</f>
        <v>131500.01999999999</v>
      </c>
    </row>
  </sheetData>
  <autoFilter ref="A2:J4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4"/>
  <sheetViews>
    <sheetView workbookViewId="0">
      <selection activeCell="K2" sqref="K2"/>
    </sheetView>
  </sheetViews>
  <sheetFormatPr defaultRowHeight="15" x14ac:dyDescent="0.25"/>
  <cols>
    <col min="2" max="2" width="15.42578125" customWidth="1"/>
  </cols>
  <sheetData>
    <row r="1" spans="1:9" ht="75" x14ac:dyDescent="0.25">
      <c r="A1" s="21" t="s">
        <v>0</v>
      </c>
      <c r="B1" s="21" t="s">
        <v>1</v>
      </c>
      <c r="C1" s="21" t="s">
        <v>2</v>
      </c>
      <c r="D1" s="21" t="s">
        <v>11</v>
      </c>
      <c r="E1" s="21" t="s">
        <v>4</v>
      </c>
      <c r="F1" s="21" t="s">
        <v>3</v>
      </c>
      <c r="G1" s="21" t="s">
        <v>6</v>
      </c>
      <c r="H1" s="21" t="s">
        <v>5</v>
      </c>
      <c r="I1" s="21" t="s">
        <v>7</v>
      </c>
    </row>
    <row r="2" spans="1:9" ht="37.5" x14ac:dyDescent="0.25">
      <c r="A2" s="5" t="s">
        <v>94</v>
      </c>
      <c r="B2" s="5" t="s">
        <v>95</v>
      </c>
      <c r="C2" s="5" t="s">
        <v>96</v>
      </c>
      <c r="D2" s="5" t="s">
        <v>16</v>
      </c>
      <c r="E2" s="22">
        <v>29700</v>
      </c>
      <c r="F2" s="22">
        <v>30200.04</v>
      </c>
      <c r="G2" s="22">
        <v>30700.02</v>
      </c>
      <c r="H2" s="22">
        <v>31200</v>
      </c>
      <c r="I2" s="18" t="s">
        <v>252</v>
      </c>
    </row>
    <row r="3" spans="1:9" ht="37.5" x14ac:dyDescent="0.25">
      <c r="A3" s="5" t="s">
        <v>97</v>
      </c>
      <c r="B3" s="5" t="s">
        <v>98</v>
      </c>
      <c r="C3" s="5" t="s">
        <v>99</v>
      </c>
      <c r="D3" s="5" t="s">
        <v>16</v>
      </c>
      <c r="E3" s="22">
        <v>8020.02</v>
      </c>
      <c r="F3" s="22">
        <v>8150.04</v>
      </c>
      <c r="G3" s="22">
        <v>8280</v>
      </c>
      <c r="H3" s="22">
        <v>8410.02</v>
      </c>
      <c r="I3" s="18" t="s">
        <v>252</v>
      </c>
    </row>
    <row r="4" spans="1:9" ht="37.5" x14ac:dyDescent="0.25">
      <c r="A4" s="5" t="s">
        <v>100</v>
      </c>
      <c r="B4" s="5" t="s">
        <v>101</v>
      </c>
      <c r="C4" s="5" t="s">
        <v>99</v>
      </c>
      <c r="D4" s="5" t="s">
        <v>16</v>
      </c>
      <c r="E4" s="22">
        <v>30900</v>
      </c>
      <c r="F4" s="22">
        <v>31400.04</v>
      </c>
      <c r="G4" s="22">
        <v>32000.04</v>
      </c>
      <c r="H4" s="22">
        <v>32500.02</v>
      </c>
      <c r="I4" s="18" t="s">
        <v>252</v>
      </c>
    </row>
    <row r="5" spans="1:9" ht="37.5" x14ac:dyDescent="0.25">
      <c r="A5" s="5" t="s">
        <v>102</v>
      </c>
      <c r="B5" s="5" t="s">
        <v>103</v>
      </c>
      <c r="C5" s="5" t="s">
        <v>104</v>
      </c>
      <c r="D5" s="5" t="s">
        <v>16</v>
      </c>
      <c r="E5" s="22">
        <v>14050.02</v>
      </c>
      <c r="F5" s="22">
        <v>14280</v>
      </c>
      <c r="G5" s="22">
        <v>14510.04</v>
      </c>
      <c r="H5" s="22">
        <v>14750.04</v>
      </c>
      <c r="I5" s="18" t="s">
        <v>252</v>
      </c>
    </row>
    <row r="6" spans="1:9" ht="37.5" x14ac:dyDescent="0.25">
      <c r="A6" s="5" t="s">
        <v>105</v>
      </c>
      <c r="B6" s="5" t="s">
        <v>106</v>
      </c>
      <c r="C6" s="5" t="s">
        <v>107</v>
      </c>
      <c r="D6" s="5" t="s">
        <v>16</v>
      </c>
      <c r="E6" s="22">
        <v>3605.04</v>
      </c>
      <c r="F6" s="22">
        <v>3663</v>
      </c>
      <c r="G6" s="22">
        <v>3721.02</v>
      </c>
      <c r="H6" s="22">
        <v>3779.04</v>
      </c>
      <c r="I6" s="18" t="s">
        <v>252</v>
      </c>
    </row>
    <row r="7" spans="1:9" ht="37.5" x14ac:dyDescent="0.25">
      <c r="A7" s="5" t="s">
        <v>108</v>
      </c>
      <c r="B7" s="5" t="s">
        <v>109</v>
      </c>
      <c r="C7" s="5" t="s">
        <v>110</v>
      </c>
      <c r="D7" s="5" t="s">
        <v>16</v>
      </c>
      <c r="E7" s="22">
        <v>3510</v>
      </c>
      <c r="F7" s="22">
        <v>3566.04</v>
      </c>
      <c r="G7" s="22">
        <v>3623.04</v>
      </c>
      <c r="H7" s="22">
        <v>3680.04</v>
      </c>
      <c r="I7" s="18" t="s">
        <v>252</v>
      </c>
    </row>
    <row r="8" spans="1:9" ht="37.5" x14ac:dyDescent="0.25">
      <c r="A8" s="5" t="s">
        <v>111</v>
      </c>
      <c r="B8" s="5" t="s">
        <v>112</v>
      </c>
      <c r="C8" s="5" t="s">
        <v>113</v>
      </c>
      <c r="D8" s="5" t="s">
        <v>16</v>
      </c>
      <c r="E8" s="22">
        <v>6580.02</v>
      </c>
      <c r="F8" s="22">
        <v>6690</v>
      </c>
      <c r="G8" s="22">
        <v>6800.04</v>
      </c>
      <c r="H8" s="22">
        <v>6900</v>
      </c>
      <c r="I8" s="18" t="s">
        <v>252</v>
      </c>
    </row>
    <row r="9" spans="1:9" ht="37.5" x14ac:dyDescent="0.25">
      <c r="A9" s="19" t="s">
        <v>114</v>
      </c>
      <c r="B9" s="19" t="s">
        <v>115</v>
      </c>
      <c r="C9" s="19" t="s">
        <v>116</v>
      </c>
      <c r="D9" s="5" t="s">
        <v>16</v>
      </c>
      <c r="E9" s="22">
        <v>78100.02</v>
      </c>
      <c r="F9" s="22">
        <v>78100.02</v>
      </c>
      <c r="G9" s="22">
        <v>79400.039999999994</v>
      </c>
      <c r="H9" s="22">
        <v>80900.039999999994</v>
      </c>
      <c r="I9" s="18" t="s">
        <v>252</v>
      </c>
    </row>
    <row r="10" spans="1:9" ht="37.5" x14ac:dyDescent="0.25">
      <c r="A10" s="19" t="s">
        <v>117</v>
      </c>
      <c r="B10" s="19" t="s">
        <v>118</v>
      </c>
      <c r="C10" s="19" t="s">
        <v>119</v>
      </c>
      <c r="D10" s="5" t="s">
        <v>16</v>
      </c>
      <c r="E10" s="22">
        <v>14229</v>
      </c>
      <c r="F10" s="22">
        <v>14229</v>
      </c>
      <c r="G10" s="22">
        <v>14637</v>
      </c>
      <c r="H10" s="22">
        <v>14850</v>
      </c>
      <c r="I10" s="18" t="s">
        <v>252</v>
      </c>
    </row>
    <row r="11" spans="1:9" ht="37.5" x14ac:dyDescent="0.25">
      <c r="A11" s="5" t="s">
        <v>120</v>
      </c>
      <c r="B11" s="5" t="s">
        <v>121</v>
      </c>
      <c r="C11" s="5" t="s">
        <v>122</v>
      </c>
      <c r="D11" s="5" t="s">
        <v>16</v>
      </c>
      <c r="E11" s="22">
        <v>8250</v>
      </c>
      <c r="F11" s="22">
        <v>8390.0400000000009</v>
      </c>
      <c r="G11" s="22">
        <v>8520</v>
      </c>
      <c r="H11" s="22">
        <v>8660.0400000000009</v>
      </c>
      <c r="I11" s="18" t="s">
        <v>252</v>
      </c>
    </row>
    <row r="12" spans="1:9" ht="37.5" x14ac:dyDescent="0.25">
      <c r="A12" s="5" t="s">
        <v>123</v>
      </c>
      <c r="B12" s="5" t="s">
        <v>124</v>
      </c>
      <c r="C12" s="5" t="s">
        <v>125</v>
      </c>
      <c r="D12" s="5" t="s">
        <v>16</v>
      </c>
      <c r="E12" s="22">
        <v>22100.04</v>
      </c>
      <c r="F12" s="22">
        <v>22400.04</v>
      </c>
      <c r="G12" s="22">
        <v>22800</v>
      </c>
      <c r="H12" s="22">
        <v>23200.02</v>
      </c>
      <c r="I12" s="18" t="s">
        <v>252</v>
      </c>
    </row>
    <row r="13" spans="1:9" ht="37.5" x14ac:dyDescent="0.25">
      <c r="A13" s="5" t="s">
        <v>126</v>
      </c>
      <c r="B13" s="5" t="s">
        <v>127</v>
      </c>
      <c r="C13" s="5" t="s">
        <v>128</v>
      </c>
      <c r="D13" s="5" t="s">
        <v>16</v>
      </c>
      <c r="E13" s="22">
        <v>366</v>
      </c>
      <c r="F13" s="22">
        <v>372</v>
      </c>
      <c r="G13" s="22">
        <v>378</v>
      </c>
      <c r="H13" s="22">
        <v>384</v>
      </c>
      <c r="I13" s="18" t="s">
        <v>252</v>
      </c>
    </row>
    <row r="14" spans="1:9" ht="37.5" x14ac:dyDescent="0.25">
      <c r="A14" s="5" t="s">
        <v>129</v>
      </c>
      <c r="B14" s="5" t="s">
        <v>130</v>
      </c>
      <c r="C14" s="5" t="s">
        <v>131</v>
      </c>
      <c r="D14" s="5" t="s">
        <v>16</v>
      </c>
      <c r="E14" s="22">
        <v>488.04</v>
      </c>
      <c r="F14" s="22">
        <v>496.02</v>
      </c>
      <c r="G14" s="22">
        <v>504</v>
      </c>
      <c r="H14" s="22">
        <v>512.04</v>
      </c>
      <c r="I14" s="18" t="s">
        <v>252</v>
      </c>
    </row>
    <row r="15" spans="1:9" ht="37.5" x14ac:dyDescent="0.25">
      <c r="A15" s="5" t="s">
        <v>132</v>
      </c>
      <c r="B15" s="5" t="s">
        <v>133</v>
      </c>
      <c r="C15" s="5" t="s">
        <v>134</v>
      </c>
      <c r="D15" s="5" t="s">
        <v>16</v>
      </c>
      <c r="E15" s="22">
        <v>585</v>
      </c>
      <c r="F15" s="22">
        <v>594</v>
      </c>
      <c r="G15" s="22">
        <v>603</v>
      </c>
      <c r="H15" s="22">
        <v>613.02</v>
      </c>
      <c r="I15" s="18" t="s">
        <v>252</v>
      </c>
    </row>
    <row r="16" spans="1:9" ht="37.5" x14ac:dyDescent="0.25">
      <c r="A16" s="5" t="s">
        <v>135</v>
      </c>
      <c r="B16" s="5" t="s">
        <v>136</v>
      </c>
      <c r="C16" s="5" t="s">
        <v>137</v>
      </c>
      <c r="D16" s="5" t="s">
        <v>16</v>
      </c>
      <c r="E16" s="22">
        <v>11950.02</v>
      </c>
      <c r="F16" s="22">
        <v>12150</v>
      </c>
      <c r="G16" s="22">
        <v>12340.02</v>
      </c>
      <c r="H16" s="22">
        <v>12540</v>
      </c>
      <c r="I16" s="18" t="s">
        <v>252</v>
      </c>
    </row>
    <row r="17" spans="1:9" ht="37.5" x14ac:dyDescent="0.25">
      <c r="A17" s="5" t="s">
        <v>138</v>
      </c>
      <c r="B17" s="5" t="s">
        <v>139</v>
      </c>
      <c r="C17" s="5" t="s">
        <v>140</v>
      </c>
      <c r="D17" s="5" t="s">
        <v>16</v>
      </c>
      <c r="E17" s="22">
        <v>1404</v>
      </c>
      <c r="F17" s="22">
        <v>1427.04</v>
      </c>
      <c r="G17" s="22">
        <v>1449</v>
      </c>
      <c r="H17" s="22">
        <v>1472.04</v>
      </c>
      <c r="I17" s="18" t="s">
        <v>252</v>
      </c>
    </row>
    <row r="18" spans="1:9" ht="37.5" x14ac:dyDescent="0.25">
      <c r="A18" s="5" t="s">
        <v>141</v>
      </c>
      <c r="B18" s="5" t="s">
        <v>142</v>
      </c>
      <c r="C18" s="5" t="s">
        <v>143</v>
      </c>
      <c r="D18" s="5" t="s">
        <v>16</v>
      </c>
      <c r="E18" s="22">
        <v>140000.04</v>
      </c>
      <c r="F18" s="22">
        <v>142500</v>
      </c>
      <c r="G18" s="22">
        <v>145000.01999999999</v>
      </c>
      <c r="H18" s="22">
        <v>147400.01999999999</v>
      </c>
      <c r="I18" s="18" t="s">
        <v>252</v>
      </c>
    </row>
    <row r="19" spans="1:9" ht="37.5" x14ac:dyDescent="0.25">
      <c r="A19" s="5" t="s">
        <v>144</v>
      </c>
      <c r="B19" s="5" t="s">
        <v>145</v>
      </c>
      <c r="C19" s="5" t="s">
        <v>146</v>
      </c>
      <c r="D19" s="5" t="s">
        <v>16</v>
      </c>
      <c r="E19" s="22">
        <v>140000.04</v>
      </c>
      <c r="F19" s="22">
        <v>142500</v>
      </c>
      <c r="G19" s="22">
        <v>145000.01999999999</v>
      </c>
      <c r="H19" s="22">
        <v>147400.01999999999</v>
      </c>
      <c r="I19" s="18" t="s">
        <v>252</v>
      </c>
    </row>
    <row r="20" spans="1:9" ht="37.5" x14ac:dyDescent="0.25">
      <c r="A20" s="5" t="s">
        <v>147</v>
      </c>
      <c r="B20" s="5" t="s">
        <v>148</v>
      </c>
      <c r="C20" s="5" t="s">
        <v>149</v>
      </c>
      <c r="D20" s="5" t="s">
        <v>16</v>
      </c>
      <c r="E20" s="22">
        <v>204300</v>
      </c>
      <c r="F20" s="22">
        <v>207900</v>
      </c>
      <c r="G20" s="22">
        <v>211500</v>
      </c>
      <c r="H20" s="22">
        <v>215100</v>
      </c>
      <c r="I20" s="18" t="s">
        <v>252</v>
      </c>
    </row>
    <row r="21" spans="1:9" ht="37.5" x14ac:dyDescent="0.25">
      <c r="A21" s="5" t="s">
        <v>150</v>
      </c>
      <c r="B21" s="5" t="s">
        <v>151</v>
      </c>
      <c r="C21" s="5" t="s">
        <v>152</v>
      </c>
      <c r="D21" s="5" t="s">
        <v>16</v>
      </c>
      <c r="E21" s="22">
        <v>204300</v>
      </c>
      <c r="F21" s="22">
        <v>207900</v>
      </c>
      <c r="G21" s="22">
        <v>211500</v>
      </c>
      <c r="H21" s="22">
        <v>215100</v>
      </c>
      <c r="I21" s="18" t="s">
        <v>252</v>
      </c>
    </row>
    <row r="22" spans="1:9" ht="37.5" x14ac:dyDescent="0.25">
      <c r="A22" s="5" t="s">
        <v>153</v>
      </c>
      <c r="B22" s="5" t="s">
        <v>154</v>
      </c>
      <c r="C22" s="5" t="s">
        <v>155</v>
      </c>
      <c r="D22" s="5" t="s">
        <v>16</v>
      </c>
      <c r="E22" s="22">
        <v>335900.04</v>
      </c>
      <c r="F22" s="22">
        <v>341900.04</v>
      </c>
      <c r="G22" s="22">
        <v>347900.04</v>
      </c>
      <c r="H22" s="22">
        <v>353900.04</v>
      </c>
      <c r="I22" s="18" t="s">
        <v>252</v>
      </c>
    </row>
    <row r="23" spans="1:9" ht="37.5" x14ac:dyDescent="0.25">
      <c r="A23" s="5" t="s">
        <v>156</v>
      </c>
      <c r="B23" s="5" t="s">
        <v>157</v>
      </c>
      <c r="C23" s="5" t="s">
        <v>158</v>
      </c>
      <c r="D23" s="5" t="s">
        <v>16</v>
      </c>
      <c r="E23" s="22">
        <v>335900.04</v>
      </c>
      <c r="F23" s="22">
        <v>341900.04</v>
      </c>
      <c r="G23" s="22">
        <v>347900.04</v>
      </c>
      <c r="H23" s="22">
        <v>353900.04</v>
      </c>
      <c r="I23" s="18" t="s">
        <v>252</v>
      </c>
    </row>
    <row r="24" spans="1:9" ht="37.5" x14ac:dyDescent="0.25">
      <c r="A24" s="5" t="s">
        <v>159</v>
      </c>
      <c r="B24" s="5" t="s">
        <v>160</v>
      </c>
      <c r="C24" s="5" t="s">
        <v>161</v>
      </c>
      <c r="D24" s="5" t="s">
        <v>16</v>
      </c>
      <c r="E24" s="22">
        <v>219500.04</v>
      </c>
      <c r="F24" s="22">
        <v>223300.02</v>
      </c>
      <c r="G24" s="22">
        <v>227200.02</v>
      </c>
      <c r="H24" s="22">
        <v>231000</v>
      </c>
      <c r="I24" s="18" t="s">
        <v>252</v>
      </c>
    </row>
    <row r="25" spans="1:9" ht="37.5" x14ac:dyDescent="0.25">
      <c r="A25" s="5" t="s">
        <v>162</v>
      </c>
      <c r="B25" s="5" t="s">
        <v>163</v>
      </c>
      <c r="C25" s="5" t="s">
        <v>164</v>
      </c>
      <c r="D25" s="5" t="s">
        <v>16</v>
      </c>
      <c r="E25" s="22">
        <v>219500.04</v>
      </c>
      <c r="F25" s="22">
        <v>223300.02</v>
      </c>
      <c r="G25" s="22">
        <v>227200.02</v>
      </c>
      <c r="H25" s="22">
        <v>231000</v>
      </c>
      <c r="I25" s="18" t="s">
        <v>252</v>
      </c>
    </row>
    <row r="26" spans="1:9" ht="37.5" x14ac:dyDescent="0.25">
      <c r="A26" s="5" t="s">
        <v>165</v>
      </c>
      <c r="B26" s="5" t="s">
        <v>166</v>
      </c>
      <c r="C26" s="5" t="s">
        <v>167</v>
      </c>
      <c r="D26" s="5" t="s">
        <v>16</v>
      </c>
      <c r="E26" s="22">
        <v>536700</v>
      </c>
      <c r="F26" s="22">
        <v>546500.04</v>
      </c>
      <c r="G26" s="22">
        <v>556200</v>
      </c>
      <c r="H26" s="22">
        <v>566000.04</v>
      </c>
      <c r="I26" s="18" t="s">
        <v>252</v>
      </c>
    </row>
    <row r="27" spans="1:9" ht="37.5" x14ac:dyDescent="0.25">
      <c r="A27" s="5" t="s">
        <v>168</v>
      </c>
      <c r="B27" s="5" t="s">
        <v>169</v>
      </c>
      <c r="C27" s="5" t="s">
        <v>170</v>
      </c>
      <c r="D27" s="5" t="s">
        <v>16</v>
      </c>
      <c r="E27" s="22">
        <v>488300.04</v>
      </c>
      <c r="F27" s="22">
        <v>497200.02</v>
      </c>
      <c r="G27" s="22">
        <v>506100</v>
      </c>
      <c r="H27" s="22">
        <v>514900.02</v>
      </c>
      <c r="I27" s="18" t="s">
        <v>252</v>
      </c>
    </row>
    <row r="28" spans="1:9" ht="37.5" x14ac:dyDescent="0.25">
      <c r="A28" s="5" t="s">
        <v>171</v>
      </c>
      <c r="B28" s="5" t="s">
        <v>172</v>
      </c>
      <c r="C28" s="5" t="s">
        <v>173</v>
      </c>
      <c r="D28" s="5" t="s">
        <v>16</v>
      </c>
      <c r="E28" s="22">
        <v>302600.03999999998</v>
      </c>
      <c r="F28" s="22">
        <v>308000.03999999998</v>
      </c>
      <c r="G28" s="22">
        <v>313400.03999999998</v>
      </c>
      <c r="H28" s="22">
        <v>318800.03999999998</v>
      </c>
      <c r="I28" s="18" t="s">
        <v>252</v>
      </c>
    </row>
    <row r="29" spans="1:9" ht="37.5" x14ac:dyDescent="0.25">
      <c r="A29" s="5" t="s">
        <v>174</v>
      </c>
      <c r="B29" s="5" t="s">
        <v>175</v>
      </c>
      <c r="C29" s="5" t="s">
        <v>176</v>
      </c>
      <c r="D29" s="5" t="s">
        <v>16</v>
      </c>
      <c r="E29" s="22">
        <v>347600.04</v>
      </c>
      <c r="F29" s="22">
        <v>353800.02</v>
      </c>
      <c r="G29" s="22">
        <v>360000</v>
      </c>
      <c r="H29" s="22">
        <v>366200.04</v>
      </c>
      <c r="I29" s="18" t="s">
        <v>252</v>
      </c>
    </row>
    <row r="30" spans="1:9" ht="37.5" x14ac:dyDescent="0.25">
      <c r="A30" s="5" t="s">
        <v>177</v>
      </c>
      <c r="B30" s="5" t="s">
        <v>178</v>
      </c>
      <c r="C30" s="5" t="s">
        <v>179</v>
      </c>
      <c r="D30" s="5" t="s">
        <v>16</v>
      </c>
      <c r="E30" s="22">
        <v>191400</v>
      </c>
      <c r="F30" s="22">
        <v>194800.02</v>
      </c>
      <c r="G30" s="22">
        <v>198099.96</v>
      </c>
      <c r="H30" s="22">
        <v>201499.98</v>
      </c>
      <c r="I30" s="18" t="s">
        <v>252</v>
      </c>
    </row>
    <row r="31" spans="1:9" ht="37.5" x14ac:dyDescent="0.25">
      <c r="A31" s="5" t="s">
        <v>180</v>
      </c>
      <c r="B31" s="5" t="s">
        <v>181</v>
      </c>
      <c r="C31" s="5" t="s">
        <v>182</v>
      </c>
      <c r="D31" s="5" t="s">
        <v>16</v>
      </c>
      <c r="E31" s="22">
        <v>191400</v>
      </c>
      <c r="F31" s="22">
        <v>194800.02</v>
      </c>
      <c r="G31" s="22">
        <v>198099.96</v>
      </c>
      <c r="H31" s="22">
        <v>201499.98</v>
      </c>
      <c r="I31" s="18" t="s">
        <v>252</v>
      </c>
    </row>
    <row r="32" spans="1:9" ht="37.5" x14ac:dyDescent="0.25">
      <c r="A32" s="5" t="s">
        <v>183</v>
      </c>
      <c r="B32" s="5" t="s">
        <v>184</v>
      </c>
      <c r="C32" s="5" t="s">
        <v>185</v>
      </c>
      <c r="D32" s="5" t="s">
        <v>16</v>
      </c>
      <c r="E32" s="22">
        <v>182299.98</v>
      </c>
      <c r="F32" s="22">
        <v>185499.96</v>
      </c>
      <c r="G32" s="22">
        <v>188700</v>
      </c>
      <c r="H32" s="22">
        <v>191899.98</v>
      </c>
      <c r="I32" s="18" t="s">
        <v>252</v>
      </c>
    </row>
    <row r="33" spans="1:9" ht="37.5" x14ac:dyDescent="0.25">
      <c r="A33" s="5" t="s">
        <v>186</v>
      </c>
      <c r="B33" s="5" t="s">
        <v>187</v>
      </c>
      <c r="C33" s="5" t="s">
        <v>188</v>
      </c>
      <c r="D33" s="5" t="s">
        <v>16</v>
      </c>
      <c r="E33" s="22">
        <v>177699.96</v>
      </c>
      <c r="F33" s="22">
        <v>180900</v>
      </c>
      <c r="G33" s="22">
        <v>183999.96</v>
      </c>
      <c r="H33" s="22">
        <v>187099.98</v>
      </c>
      <c r="I33" s="18" t="s">
        <v>252</v>
      </c>
    </row>
    <row r="34" spans="1:9" ht="37.5" x14ac:dyDescent="0.25">
      <c r="A34" s="5" t="s">
        <v>189</v>
      </c>
      <c r="B34" s="5" t="s">
        <v>190</v>
      </c>
      <c r="C34" s="5" t="s">
        <v>191</v>
      </c>
      <c r="D34" s="5" t="s">
        <v>16</v>
      </c>
      <c r="E34" s="22">
        <v>177699.96</v>
      </c>
      <c r="F34" s="22">
        <v>180900</v>
      </c>
      <c r="G34" s="22">
        <v>183999.96</v>
      </c>
      <c r="H34" s="22">
        <v>187099.98</v>
      </c>
      <c r="I34" s="18" t="s">
        <v>252</v>
      </c>
    </row>
    <row r="35" spans="1:9" ht="37.5" x14ac:dyDescent="0.25">
      <c r="A35" s="5" t="s">
        <v>192</v>
      </c>
      <c r="B35" s="5" t="s">
        <v>193</v>
      </c>
      <c r="C35" s="5" t="s">
        <v>194</v>
      </c>
      <c r="D35" s="5" t="s">
        <v>16</v>
      </c>
      <c r="E35" s="22">
        <v>150400.01999999999</v>
      </c>
      <c r="F35" s="22">
        <v>153000</v>
      </c>
      <c r="G35" s="22">
        <v>155700</v>
      </c>
      <c r="H35" s="22">
        <v>158300.04</v>
      </c>
      <c r="I35" s="18" t="s">
        <v>252</v>
      </c>
    </row>
    <row r="36" spans="1:9" ht="37.5" x14ac:dyDescent="0.25">
      <c r="A36" s="5" t="s">
        <v>195</v>
      </c>
      <c r="B36" s="5" t="s">
        <v>196</v>
      </c>
      <c r="C36" s="5" t="s">
        <v>197</v>
      </c>
      <c r="D36" s="5" t="s">
        <v>16</v>
      </c>
      <c r="E36" s="22">
        <v>150400.01999999999</v>
      </c>
      <c r="F36" s="22">
        <v>153000</v>
      </c>
      <c r="G36" s="22">
        <v>155700</v>
      </c>
      <c r="H36" s="22">
        <v>158300.04</v>
      </c>
      <c r="I36" s="18" t="s">
        <v>252</v>
      </c>
    </row>
    <row r="37" spans="1:9" ht="37.5" x14ac:dyDescent="0.25">
      <c r="A37" s="5" t="s">
        <v>198</v>
      </c>
      <c r="B37" s="5" t="s">
        <v>199</v>
      </c>
      <c r="C37" s="5" t="s">
        <v>200</v>
      </c>
      <c r="D37" s="5" t="s">
        <v>16</v>
      </c>
      <c r="E37" s="22">
        <v>164100</v>
      </c>
      <c r="F37" s="22">
        <v>166899.96</v>
      </c>
      <c r="G37" s="22">
        <v>169800</v>
      </c>
      <c r="H37" s="22">
        <v>172699.98</v>
      </c>
      <c r="I37" s="18" t="s">
        <v>252</v>
      </c>
    </row>
    <row r="38" spans="1:9" ht="37.5" x14ac:dyDescent="0.25">
      <c r="A38" s="5" t="s">
        <v>201</v>
      </c>
      <c r="B38" s="5" t="s">
        <v>202</v>
      </c>
      <c r="C38" s="5" t="s">
        <v>203</v>
      </c>
      <c r="D38" s="5" t="s">
        <v>16</v>
      </c>
      <c r="E38" s="22">
        <v>164100</v>
      </c>
      <c r="F38" s="22">
        <v>166899.96</v>
      </c>
      <c r="G38" s="22">
        <v>169800</v>
      </c>
      <c r="H38" s="22">
        <v>172699.98</v>
      </c>
      <c r="I38" s="18" t="s">
        <v>252</v>
      </c>
    </row>
    <row r="39" spans="1:9" ht="37.5" x14ac:dyDescent="0.25">
      <c r="A39" s="5" t="s">
        <v>204</v>
      </c>
      <c r="B39" s="5" t="s">
        <v>205</v>
      </c>
      <c r="C39" s="5" t="s">
        <v>206</v>
      </c>
      <c r="D39" s="5" t="s">
        <v>16</v>
      </c>
      <c r="E39" s="22">
        <v>173200.02</v>
      </c>
      <c r="F39" s="22">
        <v>176200.02</v>
      </c>
      <c r="G39" s="22">
        <v>179300.04</v>
      </c>
      <c r="H39" s="22">
        <v>182300.04</v>
      </c>
      <c r="I39" s="18" t="s">
        <v>252</v>
      </c>
    </row>
    <row r="40" spans="1:9" ht="37.5" x14ac:dyDescent="0.25">
      <c r="A40" s="5" t="s">
        <v>207</v>
      </c>
      <c r="B40" s="5" t="s">
        <v>208</v>
      </c>
      <c r="C40" s="5" t="s">
        <v>209</v>
      </c>
      <c r="D40" s="5" t="s">
        <v>16</v>
      </c>
      <c r="E40" s="22">
        <v>163200</v>
      </c>
      <c r="F40" s="22">
        <v>166100.04</v>
      </c>
      <c r="G40" s="22">
        <v>169000.02</v>
      </c>
      <c r="H40" s="22">
        <v>171800.04</v>
      </c>
      <c r="I40" s="18" t="s">
        <v>252</v>
      </c>
    </row>
    <row r="41" spans="1:9" ht="37.5" x14ac:dyDescent="0.25">
      <c r="A41" s="5" t="s">
        <v>210</v>
      </c>
      <c r="B41" s="5" t="s">
        <v>211</v>
      </c>
      <c r="C41" s="5" t="s">
        <v>212</v>
      </c>
      <c r="D41" s="5" t="s">
        <v>16</v>
      </c>
      <c r="E41" s="22">
        <v>173200.02</v>
      </c>
      <c r="F41" s="22">
        <v>176200.02</v>
      </c>
      <c r="G41" s="22">
        <v>179300.04</v>
      </c>
      <c r="H41" s="22">
        <v>182300.04</v>
      </c>
      <c r="I41" s="18" t="s">
        <v>252</v>
      </c>
    </row>
    <row r="42" spans="1:9" ht="37.5" x14ac:dyDescent="0.25">
      <c r="A42" s="5" t="s">
        <v>213</v>
      </c>
      <c r="B42" s="5" t="s">
        <v>214</v>
      </c>
      <c r="C42" s="5" t="s">
        <v>215</v>
      </c>
      <c r="D42" s="5" t="s">
        <v>16</v>
      </c>
      <c r="E42" s="22">
        <v>163200</v>
      </c>
      <c r="F42" s="22">
        <v>166100.04</v>
      </c>
      <c r="G42" s="22">
        <v>169000.02</v>
      </c>
      <c r="H42" s="22">
        <v>171800.04</v>
      </c>
      <c r="I42" s="18" t="s">
        <v>252</v>
      </c>
    </row>
    <row r="43" spans="1:9" ht="37.5" x14ac:dyDescent="0.25">
      <c r="A43" s="5" t="s">
        <v>216</v>
      </c>
      <c r="B43" s="5" t="s">
        <v>217</v>
      </c>
      <c r="C43" s="5" t="s">
        <v>218</v>
      </c>
      <c r="D43" s="5" t="s">
        <v>16</v>
      </c>
      <c r="E43" s="22">
        <v>155000.04</v>
      </c>
      <c r="F43" s="22">
        <v>157800</v>
      </c>
      <c r="G43" s="22">
        <v>160500</v>
      </c>
      <c r="H43" s="22">
        <v>163200</v>
      </c>
      <c r="I43" s="18" t="s">
        <v>252</v>
      </c>
    </row>
    <row r="44" spans="1:9" ht="37.5" x14ac:dyDescent="0.25">
      <c r="A44" s="5" t="s">
        <v>219</v>
      </c>
      <c r="B44" s="5" t="s">
        <v>220</v>
      </c>
      <c r="C44" s="5" t="s">
        <v>221</v>
      </c>
      <c r="D44" s="5" t="s">
        <v>16</v>
      </c>
      <c r="E44" s="22">
        <v>155000.04</v>
      </c>
      <c r="F44" s="22">
        <v>157800</v>
      </c>
      <c r="G44" s="22">
        <v>160500</v>
      </c>
      <c r="H44" s="22">
        <v>163200</v>
      </c>
      <c r="I44" s="18" t="s">
        <v>252</v>
      </c>
    </row>
    <row r="45" spans="1:9" ht="37.5" x14ac:dyDescent="0.25">
      <c r="A45" s="5" t="s">
        <v>222</v>
      </c>
      <c r="B45" s="5" t="s">
        <v>223</v>
      </c>
      <c r="C45" s="5" t="s">
        <v>224</v>
      </c>
      <c r="D45" s="5" t="s">
        <v>16</v>
      </c>
      <c r="E45" s="22">
        <v>267500.03999999998</v>
      </c>
      <c r="F45" s="22">
        <v>272200.02</v>
      </c>
      <c r="G45" s="22">
        <v>277000.02</v>
      </c>
      <c r="H45" s="22">
        <v>281800.02</v>
      </c>
      <c r="I45" s="18" t="s">
        <v>252</v>
      </c>
    </row>
    <row r="46" spans="1:9" ht="37.5" x14ac:dyDescent="0.25">
      <c r="A46" s="5" t="s">
        <v>225</v>
      </c>
      <c r="B46" s="5" t="s">
        <v>226</v>
      </c>
      <c r="C46" s="5" t="s">
        <v>227</v>
      </c>
      <c r="D46" s="5" t="s">
        <v>16</v>
      </c>
      <c r="E46" s="22">
        <v>447100.02</v>
      </c>
      <c r="F46" s="22">
        <v>455100</v>
      </c>
      <c r="G46" s="22">
        <v>463100.04</v>
      </c>
      <c r="H46" s="22">
        <v>471100.02</v>
      </c>
      <c r="I46" s="18" t="s">
        <v>252</v>
      </c>
    </row>
    <row r="47" spans="1:9" ht="37.5" x14ac:dyDescent="0.25">
      <c r="A47" s="5" t="s">
        <v>228</v>
      </c>
      <c r="B47" s="5" t="s">
        <v>229</v>
      </c>
      <c r="C47" s="5" t="s">
        <v>230</v>
      </c>
      <c r="D47" s="5" t="s">
        <v>16</v>
      </c>
      <c r="E47" s="22">
        <v>77500.02</v>
      </c>
      <c r="F47" s="22">
        <v>78800.039999999994</v>
      </c>
      <c r="G47" s="22">
        <v>80100</v>
      </c>
      <c r="H47" s="22">
        <v>81500.039999999994</v>
      </c>
      <c r="I47" s="18" t="s">
        <v>252</v>
      </c>
    </row>
    <row r="48" spans="1:9" ht="37.5" x14ac:dyDescent="0.25">
      <c r="A48" s="5" t="s">
        <v>231</v>
      </c>
      <c r="B48" s="5" t="s">
        <v>232</v>
      </c>
      <c r="C48" s="5" t="s">
        <v>233</v>
      </c>
      <c r="D48" s="5" t="s">
        <v>16</v>
      </c>
      <c r="E48" s="22">
        <v>61800</v>
      </c>
      <c r="F48" s="22">
        <v>62900.04</v>
      </c>
      <c r="G48" s="22">
        <v>63900</v>
      </c>
      <c r="H48" s="22">
        <v>65000.04</v>
      </c>
      <c r="I48" s="18" t="s">
        <v>252</v>
      </c>
    </row>
    <row r="49" spans="1:9" ht="37.5" x14ac:dyDescent="0.25">
      <c r="A49" s="5" t="s">
        <v>234</v>
      </c>
      <c r="B49" s="5" t="s">
        <v>235</v>
      </c>
      <c r="C49" s="5" t="s">
        <v>236</v>
      </c>
      <c r="D49" s="5" t="s">
        <v>16</v>
      </c>
      <c r="E49" s="22">
        <v>92700</v>
      </c>
      <c r="F49" s="22">
        <v>94300.02</v>
      </c>
      <c r="G49" s="22">
        <v>95900.04</v>
      </c>
      <c r="H49" s="22">
        <v>97500</v>
      </c>
      <c r="I49" s="18" t="s">
        <v>252</v>
      </c>
    </row>
    <row r="50" spans="1:9" ht="37.5" x14ac:dyDescent="0.25">
      <c r="A50" s="5" t="s">
        <v>237</v>
      </c>
      <c r="B50" s="5" t="s">
        <v>238</v>
      </c>
      <c r="C50" s="5" t="s">
        <v>239</v>
      </c>
      <c r="D50" s="5" t="s">
        <v>16</v>
      </c>
      <c r="E50" s="22">
        <v>121800</v>
      </c>
      <c r="F50" s="22">
        <v>123900</v>
      </c>
      <c r="G50" s="22">
        <v>126000</v>
      </c>
      <c r="H50" s="22">
        <v>128200.02</v>
      </c>
      <c r="I50" s="18" t="s">
        <v>252</v>
      </c>
    </row>
    <row r="51" spans="1:9" ht="37.5" x14ac:dyDescent="0.25">
      <c r="A51" s="5" t="s">
        <v>240</v>
      </c>
      <c r="B51" s="5" t="s">
        <v>241</v>
      </c>
      <c r="C51" s="5" t="s">
        <v>242</v>
      </c>
      <c r="D51" s="5" t="s">
        <v>16</v>
      </c>
      <c r="E51" s="22">
        <v>89700</v>
      </c>
      <c r="F51" s="22">
        <v>91300.02</v>
      </c>
      <c r="G51" s="22">
        <v>92800.02</v>
      </c>
      <c r="H51" s="22">
        <v>94300.02</v>
      </c>
      <c r="I51" s="18" t="s">
        <v>252</v>
      </c>
    </row>
    <row r="52" spans="1:9" ht="37.5" x14ac:dyDescent="0.25">
      <c r="A52" s="5" t="s">
        <v>243</v>
      </c>
      <c r="B52" s="5" t="s">
        <v>244</v>
      </c>
      <c r="C52" s="5" t="s">
        <v>245</v>
      </c>
      <c r="D52" s="5" t="s">
        <v>16</v>
      </c>
      <c r="E52" s="22">
        <v>91200</v>
      </c>
      <c r="F52" s="22">
        <v>92700</v>
      </c>
      <c r="G52" s="22">
        <v>94300.02</v>
      </c>
      <c r="H52" s="22">
        <v>95900.04</v>
      </c>
      <c r="I52" s="18" t="s">
        <v>252</v>
      </c>
    </row>
    <row r="53" spans="1:9" ht="37.5" x14ac:dyDescent="0.25">
      <c r="A53" s="5" t="s">
        <v>246</v>
      </c>
      <c r="B53" s="5" t="s">
        <v>247</v>
      </c>
      <c r="C53" s="5" t="s">
        <v>248</v>
      </c>
      <c r="D53" s="5" t="s">
        <v>16</v>
      </c>
      <c r="E53" s="22">
        <v>52100.04</v>
      </c>
      <c r="F53" s="22">
        <v>53000.04</v>
      </c>
      <c r="G53" s="22">
        <v>53900.04</v>
      </c>
      <c r="H53" s="22">
        <v>54800.04</v>
      </c>
      <c r="I53" s="18" t="s">
        <v>252</v>
      </c>
    </row>
    <row r="54" spans="1:9" ht="37.5" x14ac:dyDescent="0.25">
      <c r="A54" s="5" t="s">
        <v>249</v>
      </c>
      <c r="B54" s="5" t="s">
        <v>250</v>
      </c>
      <c r="C54" s="5" t="s">
        <v>251</v>
      </c>
      <c r="D54" s="5" t="s">
        <v>16</v>
      </c>
      <c r="E54" s="22">
        <v>119500.02</v>
      </c>
      <c r="F54" s="22">
        <v>121600.02</v>
      </c>
      <c r="G54" s="22">
        <v>123700.02</v>
      </c>
      <c r="H54" s="22">
        <v>125800.02</v>
      </c>
      <c r="I54" s="18" t="s">
        <v>252</v>
      </c>
    </row>
    <row r="55" spans="1:9" ht="37.5" x14ac:dyDescent="0.25">
      <c r="A55" s="5" t="s">
        <v>13</v>
      </c>
      <c r="B55" s="5" t="s">
        <v>14</v>
      </c>
      <c r="C55" s="5" t="s">
        <v>15</v>
      </c>
      <c r="D55" s="5" t="s">
        <v>16</v>
      </c>
      <c r="E55" s="22">
        <v>68500.02</v>
      </c>
      <c r="F55" s="22">
        <v>69700.02</v>
      </c>
      <c r="G55" s="22">
        <v>70900.02</v>
      </c>
      <c r="H55" s="22">
        <v>72000</v>
      </c>
      <c r="I55" s="18" t="s">
        <v>252</v>
      </c>
    </row>
    <row r="56" spans="1:9" ht="37.5" x14ac:dyDescent="0.25">
      <c r="A56" s="5" t="s">
        <v>17</v>
      </c>
      <c r="B56" s="5" t="s">
        <v>18</v>
      </c>
      <c r="C56" s="5" t="s">
        <v>19</v>
      </c>
      <c r="D56" s="5" t="s">
        <v>16</v>
      </c>
      <c r="E56" s="22">
        <v>149400</v>
      </c>
      <c r="F56" s="22">
        <v>152000.04</v>
      </c>
      <c r="G56" s="22">
        <v>154600.01999999999</v>
      </c>
      <c r="H56" s="22">
        <v>157200</v>
      </c>
      <c r="I56" s="18" t="s">
        <v>252</v>
      </c>
    </row>
    <row r="57" spans="1:9" ht="37.5" x14ac:dyDescent="0.25">
      <c r="A57" s="5" t="s">
        <v>20</v>
      </c>
      <c r="B57" s="5" t="s">
        <v>21</v>
      </c>
      <c r="C57" s="5" t="s">
        <v>22</v>
      </c>
      <c r="D57" s="5" t="s">
        <v>16</v>
      </c>
      <c r="E57" s="22">
        <v>136100.04</v>
      </c>
      <c r="F57" s="22">
        <v>138500.04</v>
      </c>
      <c r="G57" s="22">
        <v>140900.04</v>
      </c>
      <c r="H57" s="22">
        <v>143200.01999999999</v>
      </c>
      <c r="I57" s="18" t="s">
        <v>252</v>
      </c>
    </row>
    <row r="58" spans="1:9" ht="37.5" x14ac:dyDescent="0.25">
      <c r="A58" s="5" t="s">
        <v>23</v>
      </c>
      <c r="B58" s="5" t="s">
        <v>24</v>
      </c>
      <c r="C58" s="5" t="s">
        <v>25</v>
      </c>
      <c r="D58" s="5" t="s">
        <v>16</v>
      </c>
      <c r="E58" s="22">
        <v>108200.04</v>
      </c>
      <c r="F58" s="22">
        <v>110100</v>
      </c>
      <c r="G58" s="22">
        <v>111900</v>
      </c>
      <c r="H58" s="22">
        <v>113800.02</v>
      </c>
      <c r="I58" s="18" t="s">
        <v>252</v>
      </c>
    </row>
    <row r="59" spans="1:9" ht="37.5" x14ac:dyDescent="0.25">
      <c r="A59" s="5" t="s">
        <v>26</v>
      </c>
      <c r="B59" s="5" t="s">
        <v>27</v>
      </c>
      <c r="C59" s="5" t="s">
        <v>28</v>
      </c>
      <c r="D59" s="5" t="s">
        <v>16</v>
      </c>
      <c r="E59" s="22">
        <v>149700</v>
      </c>
      <c r="F59" s="22">
        <v>152300.04</v>
      </c>
      <c r="G59" s="22">
        <v>154900.01999999999</v>
      </c>
      <c r="H59" s="22">
        <v>157600.01999999999</v>
      </c>
      <c r="I59" s="18" t="s">
        <v>252</v>
      </c>
    </row>
    <row r="60" spans="1:9" ht="37.5" x14ac:dyDescent="0.25">
      <c r="A60" s="5" t="s">
        <v>29</v>
      </c>
      <c r="B60" s="5" t="s">
        <v>30</v>
      </c>
      <c r="C60" s="5" t="s">
        <v>31</v>
      </c>
      <c r="D60" s="5" t="s">
        <v>16</v>
      </c>
      <c r="E60" s="22">
        <v>65300.04</v>
      </c>
      <c r="F60" s="22">
        <v>66500.039999999994</v>
      </c>
      <c r="G60" s="22">
        <v>67600.02</v>
      </c>
      <c r="H60" s="22">
        <v>68700</v>
      </c>
      <c r="I60" s="18" t="s">
        <v>252</v>
      </c>
    </row>
    <row r="61" spans="1:9" ht="37.5" x14ac:dyDescent="0.25">
      <c r="A61" s="5" t="s">
        <v>32</v>
      </c>
      <c r="B61" s="5" t="s">
        <v>33</v>
      </c>
      <c r="C61" s="5" t="s">
        <v>34</v>
      </c>
      <c r="D61" s="5" t="s">
        <v>16</v>
      </c>
      <c r="E61" s="22">
        <v>68500.02</v>
      </c>
      <c r="F61" s="22">
        <v>69700.02</v>
      </c>
      <c r="G61" s="22">
        <v>70900.02</v>
      </c>
      <c r="H61" s="22">
        <v>72000</v>
      </c>
      <c r="I61" s="18" t="s">
        <v>252</v>
      </c>
    </row>
    <row r="62" spans="1:9" ht="37.5" x14ac:dyDescent="0.25">
      <c r="A62" s="5" t="s">
        <v>35</v>
      </c>
      <c r="B62" s="5" t="s">
        <v>36</v>
      </c>
      <c r="C62" s="5" t="s">
        <v>37</v>
      </c>
      <c r="D62" s="5" t="s">
        <v>16</v>
      </c>
      <c r="E62" s="22">
        <v>104900.04</v>
      </c>
      <c r="F62" s="22">
        <v>106700.04</v>
      </c>
      <c r="G62" s="22">
        <v>108500.04</v>
      </c>
      <c r="H62" s="22">
        <v>110300.04</v>
      </c>
      <c r="I62" s="18" t="s">
        <v>252</v>
      </c>
    </row>
    <row r="63" spans="1:9" ht="37.5" x14ac:dyDescent="0.25">
      <c r="A63" s="5" t="s">
        <v>38</v>
      </c>
      <c r="B63" s="5" t="s">
        <v>39</v>
      </c>
      <c r="C63" s="5" t="s">
        <v>40</v>
      </c>
      <c r="D63" s="5" t="s">
        <v>16</v>
      </c>
      <c r="E63" s="22">
        <v>108400.02</v>
      </c>
      <c r="F63" s="22">
        <v>110300.04</v>
      </c>
      <c r="G63" s="22">
        <v>112100.04</v>
      </c>
      <c r="H63" s="22">
        <v>114000</v>
      </c>
      <c r="I63" s="18" t="s">
        <v>252</v>
      </c>
    </row>
    <row r="64" spans="1:9" ht="37.5" x14ac:dyDescent="0.25">
      <c r="A64" s="5" t="s">
        <v>41</v>
      </c>
      <c r="B64" s="5" t="s">
        <v>42</v>
      </c>
      <c r="C64" s="5" t="s">
        <v>43</v>
      </c>
      <c r="D64" s="5" t="s">
        <v>16</v>
      </c>
      <c r="E64" s="22">
        <v>111000</v>
      </c>
      <c r="F64" s="22">
        <v>113000.04</v>
      </c>
      <c r="G64" s="22">
        <v>114900</v>
      </c>
      <c r="H64" s="22">
        <v>116800.02</v>
      </c>
      <c r="I64" s="18" t="s">
        <v>252</v>
      </c>
    </row>
    <row r="65" spans="1:9" ht="37.5" x14ac:dyDescent="0.25">
      <c r="A65" s="5" t="s">
        <v>44</v>
      </c>
      <c r="B65" s="5" t="s">
        <v>45</v>
      </c>
      <c r="C65" s="5" t="s">
        <v>46</v>
      </c>
      <c r="D65" s="5" t="s">
        <v>16</v>
      </c>
      <c r="E65" s="22">
        <v>135100.01999999999</v>
      </c>
      <c r="F65" s="22">
        <v>137400</v>
      </c>
      <c r="G65" s="22">
        <v>139800</v>
      </c>
      <c r="H65" s="22">
        <v>142200</v>
      </c>
      <c r="I65" s="18" t="s">
        <v>252</v>
      </c>
    </row>
    <row r="66" spans="1:9" ht="37.5" x14ac:dyDescent="0.25">
      <c r="A66" s="5" t="s">
        <v>47</v>
      </c>
      <c r="B66" s="5" t="s">
        <v>48</v>
      </c>
      <c r="C66" s="5" t="s">
        <v>49</v>
      </c>
      <c r="D66" s="5" t="s">
        <v>16</v>
      </c>
      <c r="E66" s="22">
        <v>81900</v>
      </c>
      <c r="F66" s="22">
        <v>83300.039999999994</v>
      </c>
      <c r="G66" s="22">
        <v>84700.02</v>
      </c>
      <c r="H66" s="22">
        <v>86100</v>
      </c>
      <c r="I66" s="18" t="s">
        <v>252</v>
      </c>
    </row>
    <row r="67" spans="1:9" ht="37.5" x14ac:dyDescent="0.25">
      <c r="A67" s="5" t="s">
        <v>50</v>
      </c>
      <c r="B67" s="5" t="s">
        <v>51</v>
      </c>
      <c r="C67" s="5" t="s">
        <v>52</v>
      </c>
      <c r="D67" s="5" t="s">
        <v>16</v>
      </c>
      <c r="E67" s="22">
        <v>136100.04</v>
      </c>
      <c r="F67" s="22">
        <v>138500.04</v>
      </c>
      <c r="G67" s="22">
        <v>140900.04</v>
      </c>
      <c r="H67" s="22">
        <v>143200.01999999999</v>
      </c>
      <c r="I67" s="18" t="s">
        <v>252</v>
      </c>
    </row>
    <row r="68" spans="1:9" ht="37.5" x14ac:dyDescent="0.25">
      <c r="A68" s="5" t="s">
        <v>53</v>
      </c>
      <c r="B68" s="5" t="s">
        <v>54</v>
      </c>
      <c r="C68" s="5" t="s">
        <v>55</v>
      </c>
      <c r="D68" s="5" t="s">
        <v>16</v>
      </c>
      <c r="E68" s="22">
        <v>108200.04</v>
      </c>
      <c r="F68" s="22">
        <v>110100</v>
      </c>
      <c r="G68" s="22">
        <v>111900</v>
      </c>
      <c r="H68" s="22">
        <v>113800.02</v>
      </c>
      <c r="I68" s="18" t="s">
        <v>252</v>
      </c>
    </row>
    <row r="69" spans="1:9" ht="37.5" x14ac:dyDescent="0.25">
      <c r="A69" s="5" t="s">
        <v>56</v>
      </c>
      <c r="B69" s="5" t="s">
        <v>57</v>
      </c>
      <c r="C69" s="5" t="s">
        <v>58</v>
      </c>
      <c r="D69" s="5" t="s">
        <v>16</v>
      </c>
      <c r="E69" s="22">
        <v>149700</v>
      </c>
      <c r="F69" s="22">
        <v>152300.04</v>
      </c>
      <c r="G69" s="22">
        <v>154900.01999999999</v>
      </c>
      <c r="H69" s="22">
        <v>157600.01999999999</v>
      </c>
      <c r="I69" s="18" t="s">
        <v>252</v>
      </c>
    </row>
    <row r="70" spans="1:9" ht="37.5" x14ac:dyDescent="0.25">
      <c r="A70" s="5" t="s">
        <v>59</v>
      </c>
      <c r="B70" s="5" t="s">
        <v>60</v>
      </c>
      <c r="C70" s="5" t="s">
        <v>61</v>
      </c>
      <c r="D70" s="5" t="s">
        <v>16</v>
      </c>
      <c r="E70" s="22">
        <v>148800</v>
      </c>
      <c r="F70" s="22">
        <v>151400.04</v>
      </c>
      <c r="G70" s="22">
        <v>154000.01999999999</v>
      </c>
      <c r="H70" s="22">
        <v>156600</v>
      </c>
      <c r="I70" s="18" t="s">
        <v>252</v>
      </c>
    </row>
    <row r="71" spans="1:9" ht="37.5" x14ac:dyDescent="0.25">
      <c r="A71" s="5" t="s">
        <v>62</v>
      </c>
      <c r="B71" s="5" t="s">
        <v>63</v>
      </c>
      <c r="C71" s="5" t="s">
        <v>64</v>
      </c>
      <c r="D71" s="5" t="s">
        <v>16</v>
      </c>
      <c r="E71" s="22">
        <v>153800.04</v>
      </c>
      <c r="F71" s="22">
        <v>156500.04</v>
      </c>
      <c r="G71" s="22">
        <v>159200.04</v>
      </c>
      <c r="H71" s="22">
        <v>161900.04</v>
      </c>
      <c r="I71" s="18" t="s">
        <v>252</v>
      </c>
    </row>
    <row r="72" spans="1:9" ht="37.5" x14ac:dyDescent="0.25">
      <c r="A72" s="5" t="s">
        <v>65</v>
      </c>
      <c r="B72" s="5" t="s">
        <v>66</v>
      </c>
      <c r="C72" s="5" t="s">
        <v>67</v>
      </c>
      <c r="D72" s="5" t="s">
        <v>16</v>
      </c>
      <c r="E72" s="22">
        <v>149400</v>
      </c>
      <c r="F72" s="22">
        <v>152000.04</v>
      </c>
      <c r="G72" s="22">
        <v>154600.01999999999</v>
      </c>
      <c r="H72" s="22">
        <v>157200</v>
      </c>
      <c r="I72" s="18" t="s">
        <v>252</v>
      </c>
    </row>
    <row r="73" spans="1:9" ht="37.5" x14ac:dyDescent="0.25">
      <c r="A73" s="5" t="s">
        <v>68</v>
      </c>
      <c r="B73" s="5" t="s">
        <v>69</v>
      </c>
      <c r="C73" s="5" t="s">
        <v>70</v>
      </c>
      <c r="D73" s="5" t="s">
        <v>16</v>
      </c>
      <c r="E73" s="22">
        <v>306000</v>
      </c>
      <c r="F73" s="22">
        <v>311500.02</v>
      </c>
      <c r="G73" s="22">
        <v>316900.02</v>
      </c>
      <c r="H73" s="22">
        <v>322400.03999999998</v>
      </c>
      <c r="I73" s="18" t="s">
        <v>252</v>
      </c>
    </row>
    <row r="74" spans="1:9" ht="37.5" x14ac:dyDescent="0.25">
      <c r="A74" s="5" t="s">
        <v>71</v>
      </c>
      <c r="B74" s="5" t="s">
        <v>72</v>
      </c>
      <c r="C74" s="5" t="s">
        <v>73</v>
      </c>
      <c r="D74" s="5" t="s">
        <v>16</v>
      </c>
      <c r="E74" s="22">
        <v>426300</v>
      </c>
      <c r="F74" s="22">
        <v>433900.02</v>
      </c>
      <c r="G74" s="22">
        <v>441500.04</v>
      </c>
      <c r="H74" s="22">
        <v>449200.02</v>
      </c>
      <c r="I74" s="18" t="s">
        <v>252</v>
      </c>
    </row>
    <row r="75" spans="1:9" ht="37.5" x14ac:dyDescent="0.25">
      <c r="A75" s="5" t="s">
        <v>74</v>
      </c>
      <c r="B75" s="5" t="s">
        <v>75</v>
      </c>
      <c r="C75" s="5" t="s">
        <v>76</v>
      </c>
      <c r="D75" s="5" t="s">
        <v>16</v>
      </c>
      <c r="E75" s="22">
        <v>585300</v>
      </c>
      <c r="F75" s="22">
        <v>596000.04</v>
      </c>
      <c r="G75" s="22">
        <v>606600</v>
      </c>
      <c r="H75" s="22">
        <v>617200.02</v>
      </c>
      <c r="I75" s="18" t="s">
        <v>252</v>
      </c>
    </row>
    <row r="76" spans="1:9" ht="37.5" x14ac:dyDescent="0.25">
      <c r="A76" s="5" t="s">
        <v>77</v>
      </c>
      <c r="B76" s="5" t="s">
        <v>78</v>
      </c>
      <c r="C76" s="5" t="s">
        <v>79</v>
      </c>
      <c r="D76" s="5" t="s">
        <v>16</v>
      </c>
      <c r="E76" s="22">
        <v>65300.04</v>
      </c>
      <c r="F76" s="22">
        <v>66500.039999999994</v>
      </c>
      <c r="G76" s="22">
        <v>67600.02</v>
      </c>
      <c r="H76" s="22">
        <v>68700</v>
      </c>
      <c r="I76" s="18" t="s">
        <v>252</v>
      </c>
    </row>
    <row r="77" spans="1:9" ht="37.5" x14ac:dyDescent="0.25">
      <c r="A77" s="5" t="s">
        <v>80</v>
      </c>
      <c r="B77" s="5" t="s">
        <v>81</v>
      </c>
      <c r="C77" s="5" t="s">
        <v>82</v>
      </c>
      <c r="D77" s="5" t="s">
        <v>16</v>
      </c>
      <c r="E77" s="22">
        <v>104900.04</v>
      </c>
      <c r="F77" s="22">
        <v>106700.04</v>
      </c>
      <c r="G77" s="22">
        <v>108500.04</v>
      </c>
      <c r="H77" s="22">
        <v>110300.04</v>
      </c>
      <c r="I77" s="18" t="s">
        <v>252</v>
      </c>
    </row>
    <row r="78" spans="1:9" ht="37.5" x14ac:dyDescent="0.25">
      <c r="A78" s="5" t="s">
        <v>83</v>
      </c>
      <c r="B78" s="5" t="s">
        <v>84</v>
      </c>
      <c r="C78" s="5" t="s">
        <v>85</v>
      </c>
      <c r="D78" s="5" t="s">
        <v>16</v>
      </c>
      <c r="E78" s="22">
        <v>81900</v>
      </c>
      <c r="F78" s="22">
        <v>83300.039999999994</v>
      </c>
      <c r="G78" s="22">
        <v>84700.02</v>
      </c>
      <c r="H78" s="22">
        <v>86100</v>
      </c>
      <c r="I78" s="18" t="s">
        <v>252</v>
      </c>
    </row>
    <row r="79" spans="1:9" ht="37.5" x14ac:dyDescent="0.25">
      <c r="A79" s="5" t="s">
        <v>86</v>
      </c>
      <c r="B79" s="5" t="s">
        <v>87</v>
      </c>
      <c r="C79" s="5" t="s">
        <v>88</v>
      </c>
      <c r="D79" s="5" t="s">
        <v>16</v>
      </c>
      <c r="E79" s="22">
        <v>108400.02</v>
      </c>
      <c r="F79" s="22">
        <v>110300.04</v>
      </c>
      <c r="G79" s="22">
        <v>112100.04</v>
      </c>
      <c r="H79" s="22">
        <v>114000</v>
      </c>
      <c r="I79" s="18" t="s">
        <v>252</v>
      </c>
    </row>
    <row r="80" spans="1:9" ht="37.5" x14ac:dyDescent="0.25">
      <c r="A80" s="5" t="s">
        <v>89</v>
      </c>
      <c r="B80" s="5" t="s">
        <v>90</v>
      </c>
      <c r="C80" s="5" t="s">
        <v>91</v>
      </c>
      <c r="D80" s="5" t="s">
        <v>16</v>
      </c>
      <c r="E80" s="22">
        <v>111000</v>
      </c>
      <c r="F80" s="22">
        <v>113000.04</v>
      </c>
      <c r="G80" s="22">
        <v>114900</v>
      </c>
      <c r="H80" s="22">
        <v>116800.02</v>
      </c>
      <c r="I80" s="18" t="s">
        <v>252</v>
      </c>
    </row>
    <row r="81" spans="1:9" ht="37.5" x14ac:dyDescent="0.25">
      <c r="A81" s="5" t="s">
        <v>92</v>
      </c>
      <c r="B81" s="5" t="s">
        <v>93</v>
      </c>
      <c r="C81" s="5" t="s">
        <v>91</v>
      </c>
      <c r="D81" s="5" t="s">
        <v>16</v>
      </c>
      <c r="E81" s="22">
        <v>135100.01999999999</v>
      </c>
      <c r="F81" s="22">
        <v>137400</v>
      </c>
      <c r="G81" s="22">
        <v>139800</v>
      </c>
      <c r="H81" s="22">
        <v>142200</v>
      </c>
      <c r="I81" s="18" t="s">
        <v>252</v>
      </c>
    </row>
    <row r="82" spans="1:9" x14ac:dyDescent="0.25">
      <c r="A82" s="5" t="s">
        <v>253</v>
      </c>
      <c r="B82" s="5" t="s">
        <v>254</v>
      </c>
      <c r="C82" s="5" t="s">
        <v>255</v>
      </c>
      <c r="D82" s="5" t="s">
        <v>256</v>
      </c>
      <c r="E82" s="22">
        <v>6950.04</v>
      </c>
      <c r="F82" s="22">
        <v>7070.04</v>
      </c>
      <c r="G82" s="22">
        <v>7180.02</v>
      </c>
      <c r="H82" s="22">
        <v>7300.02</v>
      </c>
      <c r="I82" s="22">
        <v>2</v>
      </c>
    </row>
    <row r="83" spans="1:9" x14ac:dyDescent="0.25">
      <c r="A83" s="5" t="s">
        <v>257</v>
      </c>
      <c r="B83" s="5" t="s">
        <v>258</v>
      </c>
      <c r="C83" s="5" t="s">
        <v>259</v>
      </c>
      <c r="D83" s="5" t="s">
        <v>256</v>
      </c>
      <c r="E83" s="22">
        <v>4920</v>
      </c>
      <c r="F83" s="22">
        <v>5002.0200000000004</v>
      </c>
      <c r="G83" s="22">
        <v>5084.04</v>
      </c>
      <c r="H83" s="22">
        <v>5166</v>
      </c>
      <c r="I83" s="22">
        <v>0</v>
      </c>
    </row>
    <row r="84" spans="1:9" x14ac:dyDescent="0.25">
      <c r="A84" s="5" t="s">
        <v>260</v>
      </c>
      <c r="B84" s="5" t="s">
        <v>261</v>
      </c>
      <c r="C84" s="5" t="s">
        <v>262</v>
      </c>
      <c r="D84" s="5" t="s">
        <v>256</v>
      </c>
      <c r="E84" s="22">
        <v>6600</v>
      </c>
      <c r="F84" s="22">
        <v>6710.04</v>
      </c>
      <c r="G84" s="22">
        <v>6820.02</v>
      </c>
      <c r="H84" s="22">
        <v>6930</v>
      </c>
      <c r="I84" s="22">
        <v>2</v>
      </c>
    </row>
    <row r="85" spans="1:9" x14ac:dyDescent="0.25">
      <c r="A85" s="5" t="s">
        <v>263</v>
      </c>
      <c r="B85" s="5" t="s">
        <v>264</v>
      </c>
      <c r="C85" s="5" t="s">
        <v>265</v>
      </c>
      <c r="D85" s="5" t="s">
        <v>256</v>
      </c>
      <c r="E85" s="22">
        <v>5784</v>
      </c>
      <c r="F85" s="22">
        <v>5880</v>
      </c>
      <c r="G85" s="22">
        <v>5977.02</v>
      </c>
      <c r="H85" s="22">
        <v>6073.02</v>
      </c>
      <c r="I85" s="22">
        <v>0</v>
      </c>
    </row>
    <row r="86" spans="1:9" x14ac:dyDescent="0.25">
      <c r="A86" s="5" t="s">
        <v>266</v>
      </c>
      <c r="B86" s="5" t="s">
        <v>267</v>
      </c>
      <c r="C86" s="5" t="s">
        <v>268</v>
      </c>
      <c r="D86" s="5" t="s">
        <v>12</v>
      </c>
      <c r="E86" s="22">
        <v>1075.02</v>
      </c>
      <c r="F86" s="22">
        <v>1092</v>
      </c>
      <c r="G86" s="22">
        <v>1110</v>
      </c>
      <c r="H86" s="22">
        <v>1127.04</v>
      </c>
      <c r="I86" s="22">
        <v>0</v>
      </c>
    </row>
    <row r="87" spans="1:9" x14ac:dyDescent="0.25">
      <c r="A87" s="5" t="s">
        <v>269</v>
      </c>
      <c r="B87" s="5" t="s">
        <v>270</v>
      </c>
      <c r="C87" s="5" t="s">
        <v>271</v>
      </c>
      <c r="D87" s="5" t="s">
        <v>272</v>
      </c>
      <c r="E87" s="22">
        <v>2024.04</v>
      </c>
      <c r="F87" s="22">
        <v>2057.04</v>
      </c>
      <c r="G87" s="22">
        <v>2090.04</v>
      </c>
      <c r="H87" s="22">
        <v>2123.04</v>
      </c>
      <c r="I87" s="22">
        <v>0</v>
      </c>
    </row>
    <row r="88" spans="1:9" x14ac:dyDescent="0.25">
      <c r="A88" s="5" t="s">
        <v>273</v>
      </c>
      <c r="B88" s="5" t="s">
        <v>274</v>
      </c>
      <c r="C88" s="5" t="s">
        <v>275</v>
      </c>
      <c r="D88" s="5" t="s">
        <v>272</v>
      </c>
      <c r="E88" s="22">
        <v>2664</v>
      </c>
      <c r="F88" s="22">
        <v>2708.04</v>
      </c>
      <c r="G88" s="22">
        <v>2752.02</v>
      </c>
      <c r="H88" s="22">
        <v>2795.04</v>
      </c>
      <c r="I88" s="22">
        <v>0</v>
      </c>
    </row>
    <row r="89" spans="1:9" x14ac:dyDescent="0.25">
      <c r="A89" s="5" t="s">
        <v>276</v>
      </c>
      <c r="B89" s="5" t="s">
        <v>277</v>
      </c>
      <c r="C89" s="5" t="s">
        <v>278</v>
      </c>
      <c r="D89" s="5" t="s">
        <v>272</v>
      </c>
      <c r="E89" s="22">
        <v>6110.04</v>
      </c>
      <c r="F89" s="22">
        <v>6210</v>
      </c>
      <c r="G89" s="22">
        <v>6310.02</v>
      </c>
      <c r="H89" s="22">
        <v>6410.04</v>
      </c>
      <c r="I89" s="22">
        <v>0</v>
      </c>
    </row>
    <row r="90" spans="1:9" x14ac:dyDescent="0.25">
      <c r="A90" s="5" t="s">
        <v>279</v>
      </c>
      <c r="B90" s="5" t="s">
        <v>280</v>
      </c>
      <c r="C90" s="5" t="s">
        <v>281</v>
      </c>
      <c r="D90" s="5" t="s">
        <v>272</v>
      </c>
      <c r="E90" s="22">
        <v>1496.04</v>
      </c>
      <c r="F90" s="22">
        <v>1521</v>
      </c>
      <c r="G90" s="22">
        <v>1545</v>
      </c>
      <c r="H90" s="22">
        <v>1570.02</v>
      </c>
      <c r="I90" s="22">
        <v>5</v>
      </c>
    </row>
    <row r="91" spans="1:9" x14ac:dyDescent="0.25">
      <c r="A91" s="5" t="s">
        <v>282</v>
      </c>
      <c r="B91" s="5" t="s">
        <v>283</v>
      </c>
      <c r="C91" s="5" t="s">
        <v>284</v>
      </c>
      <c r="D91" s="5" t="s">
        <v>272</v>
      </c>
      <c r="E91" s="22">
        <v>2024.04</v>
      </c>
      <c r="F91" s="22">
        <v>2057.04</v>
      </c>
      <c r="G91" s="22">
        <v>2090.04</v>
      </c>
      <c r="H91" s="22">
        <v>2123.04</v>
      </c>
      <c r="I91" s="22">
        <v>0</v>
      </c>
    </row>
    <row r="92" spans="1:9" x14ac:dyDescent="0.25">
      <c r="A92" s="5" t="s">
        <v>285</v>
      </c>
      <c r="B92" s="5" t="s">
        <v>286</v>
      </c>
      <c r="C92" s="5" t="s">
        <v>287</v>
      </c>
      <c r="D92" s="5" t="s">
        <v>272</v>
      </c>
      <c r="E92" s="22">
        <v>3978</v>
      </c>
      <c r="F92" s="22">
        <v>4045.02</v>
      </c>
      <c r="G92" s="22">
        <v>4111.0200000000004</v>
      </c>
      <c r="H92" s="22">
        <v>4177.0200000000004</v>
      </c>
      <c r="I92" s="22">
        <v>2</v>
      </c>
    </row>
    <row r="93" spans="1:9" x14ac:dyDescent="0.25">
      <c r="A93" s="5" t="s">
        <v>288</v>
      </c>
      <c r="B93" s="5" t="s">
        <v>289</v>
      </c>
      <c r="C93" s="5" t="s">
        <v>290</v>
      </c>
      <c r="D93" s="5" t="s">
        <v>272</v>
      </c>
      <c r="E93" s="22">
        <v>2664</v>
      </c>
      <c r="F93" s="22">
        <v>2708.04</v>
      </c>
      <c r="G93" s="22">
        <v>2752.02</v>
      </c>
      <c r="H93" s="22">
        <v>2795.04</v>
      </c>
      <c r="I93" s="22">
        <v>0</v>
      </c>
    </row>
    <row r="94" spans="1:9" x14ac:dyDescent="0.25">
      <c r="A94" s="5" t="s">
        <v>291</v>
      </c>
      <c r="B94" s="5" t="s">
        <v>292</v>
      </c>
      <c r="C94" s="5" t="s">
        <v>293</v>
      </c>
      <c r="D94" s="5" t="s">
        <v>272</v>
      </c>
      <c r="E94" s="22">
        <v>2150.04</v>
      </c>
      <c r="F94" s="22">
        <v>2185.02</v>
      </c>
      <c r="G94" s="22">
        <v>2220</v>
      </c>
      <c r="H94" s="22">
        <v>2256</v>
      </c>
      <c r="I94" s="22">
        <v>0</v>
      </c>
    </row>
    <row r="95" spans="1:9" x14ac:dyDescent="0.25">
      <c r="A95" s="5" t="s">
        <v>294</v>
      </c>
      <c r="B95" s="5" t="s">
        <v>295</v>
      </c>
      <c r="C95" s="5" t="s">
        <v>296</v>
      </c>
      <c r="D95" s="5" t="s">
        <v>272</v>
      </c>
      <c r="E95" s="22">
        <v>8940</v>
      </c>
      <c r="F95" s="22">
        <v>9090</v>
      </c>
      <c r="G95" s="22">
        <v>9240</v>
      </c>
      <c r="H95" s="22">
        <v>9390</v>
      </c>
      <c r="I95" s="22">
        <v>5</v>
      </c>
    </row>
    <row r="96" spans="1:9" x14ac:dyDescent="0.25">
      <c r="A96" s="5" t="s">
        <v>297</v>
      </c>
      <c r="B96" s="5" t="s">
        <v>298</v>
      </c>
      <c r="C96" s="5" t="s">
        <v>299</v>
      </c>
      <c r="D96" s="5" t="s">
        <v>272</v>
      </c>
      <c r="E96" s="22">
        <v>2024.04</v>
      </c>
      <c r="F96" s="22">
        <v>2057.04</v>
      </c>
      <c r="G96" s="22">
        <v>2090.04</v>
      </c>
      <c r="H96" s="22">
        <v>2123.04</v>
      </c>
      <c r="I96" s="22">
        <v>3</v>
      </c>
    </row>
    <row r="97" spans="1:9" x14ac:dyDescent="0.25">
      <c r="A97" s="5" t="s">
        <v>300</v>
      </c>
      <c r="B97" s="5" t="s">
        <v>301</v>
      </c>
      <c r="C97" s="5" t="s">
        <v>302</v>
      </c>
      <c r="D97" s="5" t="s">
        <v>272</v>
      </c>
      <c r="E97" s="22">
        <v>2664</v>
      </c>
      <c r="F97" s="22">
        <v>2708.04</v>
      </c>
      <c r="G97" s="22">
        <v>2752.02</v>
      </c>
      <c r="H97" s="22">
        <v>2795.04</v>
      </c>
      <c r="I97" s="22">
        <v>0</v>
      </c>
    </row>
    <row r="98" spans="1:9" x14ac:dyDescent="0.25">
      <c r="A98" s="5" t="s">
        <v>303</v>
      </c>
      <c r="B98" s="5" t="s">
        <v>304</v>
      </c>
      <c r="C98" s="5" t="s">
        <v>305</v>
      </c>
      <c r="D98" s="5" t="s">
        <v>272</v>
      </c>
      <c r="E98" s="22">
        <v>5821.02</v>
      </c>
      <c r="F98" s="22">
        <v>5918.04</v>
      </c>
      <c r="G98" s="22">
        <v>6015</v>
      </c>
      <c r="H98" s="22">
        <v>6112.02</v>
      </c>
      <c r="I98" s="22">
        <v>0</v>
      </c>
    </row>
    <row r="99" spans="1:9" x14ac:dyDescent="0.25">
      <c r="A99" s="5" t="s">
        <v>306</v>
      </c>
      <c r="B99" s="5" t="s">
        <v>307</v>
      </c>
      <c r="C99" s="5" t="s">
        <v>308</v>
      </c>
      <c r="D99" s="5" t="s">
        <v>272</v>
      </c>
      <c r="E99" s="22">
        <v>6080.04</v>
      </c>
      <c r="F99" s="22">
        <v>6180</v>
      </c>
      <c r="G99" s="22">
        <v>6280.02</v>
      </c>
      <c r="H99" s="22">
        <v>6390</v>
      </c>
      <c r="I99" s="22">
        <v>0</v>
      </c>
    </row>
    <row r="100" spans="1:9" x14ac:dyDescent="0.25">
      <c r="A100" s="5" t="s">
        <v>309</v>
      </c>
      <c r="B100" s="5" t="s">
        <v>310</v>
      </c>
      <c r="C100" s="5" t="s">
        <v>311</v>
      </c>
      <c r="D100" s="5" t="s">
        <v>272</v>
      </c>
      <c r="E100" s="22">
        <v>6080.04</v>
      </c>
      <c r="F100" s="22">
        <v>6180</v>
      </c>
      <c r="G100" s="22">
        <v>6280.02</v>
      </c>
      <c r="H100" s="22">
        <v>6390</v>
      </c>
      <c r="I100" s="22">
        <v>0</v>
      </c>
    </row>
    <row r="101" spans="1:9" x14ac:dyDescent="0.25">
      <c r="A101" s="5" t="s">
        <v>312</v>
      </c>
      <c r="B101" s="5" t="s">
        <v>313</v>
      </c>
      <c r="C101" s="5" t="s">
        <v>314</v>
      </c>
      <c r="D101" s="5" t="s">
        <v>272</v>
      </c>
      <c r="E101" s="22">
        <v>161700</v>
      </c>
      <c r="F101" s="22">
        <v>164600.04</v>
      </c>
      <c r="G101" s="22">
        <v>167500.01999999999</v>
      </c>
      <c r="H101" s="22">
        <v>170300.04</v>
      </c>
      <c r="I101" s="22">
        <v>0</v>
      </c>
    </row>
    <row r="102" spans="1:9" x14ac:dyDescent="0.25">
      <c r="A102" s="5" t="s">
        <v>315</v>
      </c>
      <c r="B102" s="5" t="s">
        <v>316</v>
      </c>
      <c r="C102" s="5" t="s">
        <v>317</v>
      </c>
      <c r="D102" s="5" t="s">
        <v>272</v>
      </c>
      <c r="E102" s="22">
        <v>251200.02</v>
      </c>
      <c r="F102" s="22">
        <v>255700.02</v>
      </c>
      <c r="G102" s="22">
        <v>260200.02</v>
      </c>
      <c r="H102" s="22">
        <v>264700.02</v>
      </c>
      <c r="I102" s="22">
        <v>0</v>
      </c>
    </row>
    <row r="103" spans="1:9" x14ac:dyDescent="0.25">
      <c r="A103" s="5" t="s">
        <v>318</v>
      </c>
      <c r="B103" s="5" t="s">
        <v>319</v>
      </c>
      <c r="C103" s="5" t="s">
        <v>320</v>
      </c>
      <c r="D103" s="5" t="s">
        <v>272</v>
      </c>
      <c r="E103" s="22">
        <v>82100.039999999994</v>
      </c>
      <c r="F103" s="22">
        <v>83500.02</v>
      </c>
      <c r="G103" s="22">
        <v>84900</v>
      </c>
      <c r="H103" s="22">
        <v>86300.04</v>
      </c>
      <c r="I103" s="22">
        <v>0</v>
      </c>
    </row>
    <row r="104" spans="1:9" x14ac:dyDescent="0.25">
      <c r="A104" s="5" t="s">
        <v>321</v>
      </c>
      <c r="B104" s="5" t="s">
        <v>322</v>
      </c>
      <c r="C104" s="5" t="s">
        <v>323</v>
      </c>
      <c r="D104" s="5" t="s">
        <v>324</v>
      </c>
      <c r="E104" s="22">
        <v>3254.04</v>
      </c>
      <c r="F104" s="22">
        <v>3307.02</v>
      </c>
      <c r="G104" s="22">
        <v>3361.02</v>
      </c>
      <c r="H104" s="22">
        <v>3414</v>
      </c>
      <c r="I104" s="22">
        <v>0</v>
      </c>
    </row>
    <row r="105" spans="1:9" x14ac:dyDescent="0.25">
      <c r="A105" s="5" t="s">
        <v>325</v>
      </c>
      <c r="B105" s="5" t="s">
        <v>326</v>
      </c>
      <c r="C105" s="5" t="s">
        <v>327</v>
      </c>
      <c r="D105" s="5" t="s">
        <v>324</v>
      </c>
      <c r="E105" s="22">
        <v>8540.0400000000009</v>
      </c>
      <c r="F105" s="22">
        <v>8690.0400000000009</v>
      </c>
      <c r="G105" s="22">
        <v>8830.02</v>
      </c>
      <c r="H105" s="22">
        <v>8980.02</v>
      </c>
      <c r="I105" s="22">
        <v>0</v>
      </c>
    </row>
    <row r="106" spans="1:9" x14ac:dyDescent="0.25">
      <c r="A106" s="5" t="s">
        <v>328</v>
      </c>
      <c r="B106" s="5" t="s">
        <v>329</v>
      </c>
      <c r="C106" s="5" t="s">
        <v>330</v>
      </c>
      <c r="D106" s="5" t="s">
        <v>272</v>
      </c>
      <c r="E106" s="22">
        <v>104700</v>
      </c>
      <c r="F106" s="22">
        <v>106600.02</v>
      </c>
      <c r="G106" s="22">
        <v>108400.02</v>
      </c>
      <c r="H106" s="22">
        <v>110300.04</v>
      </c>
      <c r="I106" s="22">
        <v>0</v>
      </c>
    </row>
    <row r="107" spans="1:9" x14ac:dyDescent="0.25">
      <c r="A107" s="5" t="s">
        <v>331</v>
      </c>
      <c r="B107" s="5" t="s">
        <v>332</v>
      </c>
      <c r="C107" s="5" t="s">
        <v>333</v>
      </c>
      <c r="D107" s="5" t="s">
        <v>272</v>
      </c>
      <c r="E107" s="22">
        <v>135000</v>
      </c>
      <c r="F107" s="22">
        <v>137400</v>
      </c>
      <c r="G107" s="22">
        <v>139800</v>
      </c>
      <c r="H107" s="22">
        <v>142100.04</v>
      </c>
      <c r="I107" s="22">
        <v>0</v>
      </c>
    </row>
    <row r="108" spans="1:9" x14ac:dyDescent="0.25">
      <c r="A108" s="5" t="s">
        <v>334</v>
      </c>
      <c r="B108" s="5" t="s">
        <v>335</v>
      </c>
      <c r="C108" s="5" t="s">
        <v>336</v>
      </c>
      <c r="D108" s="5" t="s">
        <v>272</v>
      </c>
      <c r="E108" s="22">
        <v>111900</v>
      </c>
      <c r="F108" s="22">
        <v>113800.02</v>
      </c>
      <c r="G108" s="22">
        <v>115800</v>
      </c>
      <c r="H108" s="22">
        <v>117700.02</v>
      </c>
      <c r="I108" s="22">
        <v>0</v>
      </c>
    </row>
    <row r="109" spans="1:9" x14ac:dyDescent="0.25">
      <c r="A109" s="5" t="s">
        <v>337</v>
      </c>
      <c r="B109" s="5" t="s">
        <v>338</v>
      </c>
      <c r="C109" s="5" t="s">
        <v>339</v>
      </c>
      <c r="D109" s="5" t="s">
        <v>272</v>
      </c>
      <c r="E109" s="22">
        <v>142900.01999999999</v>
      </c>
      <c r="F109" s="22">
        <v>145500</v>
      </c>
      <c r="G109" s="22">
        <v>148000.01999999999</v>
      </c>
      <c r="H109" s="22">
        <v>150500.04</v>
      </c>
      <c r="I109" s="22">
        <v>0</v>
      </c>
    </row>
    <row r="110" spans="1:9" x14ac:dyDescent="0.25">
      <c r="A110" s="5" t="s">
        <v>340</v>
      </c>
      <c r="B110" s="5" t="s">
        <v>341</v>
      </c>
      <c r="C110" s="5" t="s">
        <v>342</v>
      </c>
      <c r="D110" s="5" t="s">
        <v>272</v>
      </c>
      <c r="E110" s="22">
        <v>162400.01999999999</v>
      </c>
      <c r="F110" s="22">
        <v>165300</v>
      </c>
      <c r="G110" s="22">
        <v>168200.04</v>
      </c>
      <c r="H110" s="22">
        <v>171100.02</v>
      </c>
      <c r="I110" s="22">
        <v>0</v>
      </c>
    </row>
    <row r="111" spans="1:9" x14ac:dyDescent="0.25">
      <c r="A111" s="5" t="s">
        <v>343</v>
      </c>
      <c r="B111" s="5" t="s">
        <v>344</v>
      </c>
      <c r="C111" s="5" t="s">
        <v>345</v>
      </c>
      <c r="D111" s="5" t="s">
        <v>272</v>
      </c>
      <c r="E111" s="22">
        <v>153100.01999999999</v>
      </c>
      <c r="F111" s="22">
        <v>155800.01999999999</v>
      </c>
      <c r="G111" s="22">
        <v>158600.04</v>
      </c>
      <c r="H111" s="22">
        <v>161300.04</v>
      </c>
      <c r="I111" s="22">
        <v>0</v>
      </c>
    </row>
    <row r="112" spans="1:9" x14ac:dyDescent="0.25">
      <c r="A112" s="5" t="s">
        <v>346</v>
      </c>
      <c r="B112" s="5" t="s">
        <v>347</v>
      </c>
      <c r="C112" s="5" t="s">
        <v>348</v>
      </c>
      <c r="D112" s="5" t="s">
        <v>272</v>
      </c>
      <c r="E112" s="22">
        <v>48700.02</v>
      </c>
      <c r="F112" s="22">
        <v>49600.02</v>
      </c>
      <c r="G112" s="22">
        <v>50400</v>
      </c>
      <c r="H112" s="22">
        <v>51300</v>
      </c>
      <c r="I112" s="22">
        <v>0</v>
      </c>
    </row>
    <row r="113" spans="1:9" x14ac:dyDescent="0.25">
      <c r="A113" s="5" t="s">
        <v>349</v>
      </c>
      <c r="B113" s="5" t="s">
        <v>350</v>
      </c>
      <c r="C113" s="5" t="s">
        <v>351</v>
      </c>
      <c r="D113" s="5" t="s">
        <v>272</v>
      </c>
      <c r="E113" s="22">
        <v>75000</v>
      </c>
      <c r="F113" s="22">
        <v>76300.02</v>
      </c>
      <c r="G113" s="22">
        <v>77600.039999999994</v>
      </c>
      <c r="H113" s="22">
        <v>78900</v>
      </c>
      <c r="I113" s="22">
        <v>0</v>
      </c>
    </row>
    <row r="114" spans="1:9" x14ac:dyDescent="0.25">
      <c r="A114" s="5" t="s">
        <v>352</v>
      </c>
      <c r="B114" s="5" t="s">
        <v>353</v>
      </c>
      <c r="C114" s="5" t="s">
        <v>354</v>
      </c>
      <c r="D114" s="5" t="s">
        <v>355</v>
      </c>
      <c r="E114" s="22">
        <v>15890.04</v>
      </c>
      <c r="F114" s="22">
        <v>16140</v>
      </c>
      <c r="G114" s="22">
        <v>16400.04</v>
      </c>
      <c r="H114" s="22">
        <v>16650</v>
      </c>
      <c r="I114" s="22">
        <v>0</v>
      </c>
    </row>
    <row r="115" spans="1:9" x14ac:dyDescent="0.25">
      <c r="A115" s="5" t="s">
        <v>356</v>
      </c>
      <c r="B115" s="5" t="s">
        <v>357</v>
      </c>
      <c r="C115" s="5" t="s">
        <v>358</v>
      </c>
      <c r="D115" s="5" t="s">
        <v>324</v>
      </c>
      <c r="E115" s="22">
        <v>2789.04</v>
      </c>
      <c r="F115" s="22">
        <v>2835</v>
      </c>
      <c r="G115" s="22">
        <v>2881.02</v>
      </c>
      <c r="H115" s="22">
        <v>2926.02</v>
      </c>
      <c r="I115" s="22">
        <v>0</v>
      </c>
    </row>
    <row r="116" spans="1:9" x14ac:dyDescent="0.25">
      <c r="A116" s="5" t="s">
        <v>359</v>
      </c>
      <c r="B116" s="5" t="s">
        <v>360</v>
      </c>
      <c r="C116" s="5" t="s">
        <v>361</v>
      </c>
      <c r="D116" s="5" t="s">
        <v>324</v>
      </c>
      <c r="E116" s="22">
        <v>11990.04</v>
      </c>
      <c r="F116" s="22">
        <v>12190.02</v>
      </c>
      <c r="G116" s="22">
        <v>12400.02</v>
      </c>
      <c r="H116" s="22">
        <v>12600</v>
      </c>
      <c r="I116" s="22">
        <v>0</v>
      </c>
    </row>
    <row r="117" spans="1:9" x14ac:dyDescent="0.25">
      <c r="A117" s="5" t="s">
        <v>362</v>
      </c>
      <c r="B117" s="5" t="s">
        <v>363</v>
      </c>
      <c r="C117" s="5" t="s">
        <v>364</v>
      </c>
      <c r="D117" s="5" t="s">
        <v>272</v>
      </c>
      <c r="E117" s="22">
        <v>1243.02</v>
      </c>
      <c r="F117" s="22">
        <v>1264.02</v>
      </c>
      <c r="G117" s="22">
        <v>1284</v>
      </c>
      <c r="H117" s="22">
        <v>1304.04</v>
      </c>
      <c r="I117" s="22">
        <v>0</v>
      </c>
    </row>
    <row r="118" spans="1:9" x14ac:dyDescent="0.25">
      <c r="A118" s="5" t="s">
        <v>365</v>
      </c>
      <c r="B118" s="5" t="s">
        <v>366</v>
      </c>
      <c r="C118" s="5" t="s">
        <v>367</v>
      </c>
      <c r="D118" s="5" t="s">
        <v>272</v>
      </c>
      <c r="E118" s="22">
        <v>874.02</v>
      </c>
      <c r="F118" s="22">
        <v>888</v>
      </c>
      <c r="G118" s="22">
        <v>902.04</v>
      </c>
      <c r="H118" s="22">
        <v>916.02</v>
      </c>
      <c r="I118" s="22">
        <v>0</v>
      </c>
    </row>
    <row r="119" spans="1:9" x14ac:dyDescent="0.25">
      <c r="A119" s="5" t="s">
        <v>368</v>
      </c>
      <c r="B119" s="5" t="s">
        <v>369</v>
      </c>
      <c r="C119" s="5" t="s">
        <v>370</v>
      </c>
      <c r="D119" s="5" t="s">
        <v>272</v>
      </c>
      <c r="E119" s="22">
        <v>1243.02</v>
      </c>
      <c r="F119" s="22">
        <v>1264.02</v>
      </c>
      <c r="G119" s="22">
        <v>1284</v>
      </c>
      <c r="H119" s="22">
        <v>1304.04</v>
      </c>
      <c r="I119" s="22">
        <v>6</v>
      </c>
    </row>
    <row r="120" spans="1:9" x14ac:dyDescent="0.25">
      <c r="A120" s="5" t="s">
        <v>371</v>
      </c>
      <c r="B120" s="5" t="s">
        <v>372</v>
      </c>
      <c r="C120" s="5" t="s">
        <v>373</v>
      </c>
      <c r="D120" s="5" t="s">
        <v>374</v>
      </c>
      <c r="E120" s="22">
        <v>307.02</v>
      </c>
      <c r="F120" s="22">
        <v>312</v>
      </c>
      <c r="G120" s="22">
        <v>317.04000000000002</v>
      </c>
      <c r="H120" s="22">
        <v>322.02</v>
      </c>
      <c r="I120" s="22">
        <v>33</v>
      </c>
    </row>
    <row r="121" spans="1:9" x14ac:dyDescent="0.25">
      <c r="A121" s="5" t="s">
        <v>375</v>
      </c>
      <c r="B121" s="5" t="s">
        <v>376</v>
      </c>
      <c r="C121" s="5" t="s">
        <v>377</v>
      </c>
      <c r="D121" s="5" t="s">
        <v>272</v>
      </c>
      <c r="E121" s="22">
        <v>874.02</v>
      </c>
      <c r="F121" s="22">
        <v>888</v>
      </c>
      <c r="G121" s="22">
        <v>902.04</v>
      </c>
      <c r="H121" s="22">
        <v>916.02</v>
      </c>
      <c r="I121" s="22">
        <v>0</v>
      </c>
    </row>
    <row r="122" spans="1:9" x14ac:dyDescent="0.25">
      <c r="A122" s="5" t="s">
        <v>378</v>
      </c>
      <c r="B122" s="5" t="s">
        <v>379</v>
      </c>
      <c r="C122" s="5" t="s">
        <v>380</v>
      </c>
      <c r="D122" s="5" t="s">
        <v>272</v>
      </c>
      <c r="E122" s="22">
        <v>551.04</v>
      </c>
      <c r="F122" s="22">
        <v>560.04</v>
      </c>
      <c r="G122" s="22">
        <v>568.02</v>
      </c>
      <c r="H122" s="22">
        <v>577.02</v>
      </c>
      <c r="I122" s="22">
        <v>14</v>
      </c>
    </row>
    <row r="123" spans="1:9" x14ac:dyDescent="0.25">
      <c r="A123" s="5" t="s">
        <v>381</v>
      </c>
      <c r="B123" s="5" t="s">
        <v>382</v>
      </c>
      <c r="C123" s="5" t="s">
        <v>383</v>
      </c>
      <c r="D123" s="5" t="s">
        <v>272</v>
      </c>
      <c r="E123" s="22">
        <v>1432.02</v>
      </c>
      <c r="F123" s="22">
        <v>1456.02</v>
      </c>
      <c r="G123" s="22">
        <v>1479</v>
      </c>
      <c r="H123" s="22">
        <v>1502.04</v>
      </c>
      <c r="I123" s="22">
        <v>0</v>
      </c>
    </row>
    <row r="124" spans="1:9" x14ac:dyDescent="0.25">
      <c r="A124" s="5" t="s">
        <v>384</v>
      </c>
      <c r="B124" s="5" t="s">
        <v>385</v>
      </c>
      <c r="C124" s="5" t="s">
        <v>386</v>
      </c>
      <c r="D124" s="5" t="s">
        <v>272</v>
      </c>
      <c r="E124" s="22">
        <v>578.04</v>
      </c>
      <c r="F124" s="22">
        <v>588</v>
      </c>
      <c r="G124" s="22">
        <v>597</v>
      </c>
      <c r="H124" s="22">
        <v>606</v>
      </c>
      <c r="I124" s="22">
        <v>0</v>
      </c>
    </row>
    <row r="125" spans="1:9" x14ac:dyDescent="0.25">
      <c r="A125" s="5" t="s">
        <v>387</v>
      </c>
      <c r="B125" s="5" t="s">
        <v>388</v>
      </c>
      <c r="C125" s="5" t="s">
        <v>389</v>
      </c>
      <c r="D125" s="5" t="s">
        <v>272</v>
      </c>
      <c r="E125" s="22">
        <v>1482</v>
      </c>
      <c r="F125" s="22">
        <v>1507.02</v>
      </c>
      <c r="G125" s="22">
        <v>1531.02</v>
      </c>
      <c r="H125" s="22">
        <v>1555.02</v>
      </c>
      <c r="I125" s="22">
        <v>0</v>
      </c>
    </row>
    <row r="126" spans="1:9" x14ac:dyDescent="0.25">
      <c r="A126" s="5" t="s">
        <v>390</v>
      </c>
      <c r="B126" s="5" t="s">
        <v>391</v>
      </c>
      <c r="C126" s="5" t="s">
        <v>392</v>
      </c>
      <c r="D126" s="5" t="s">
        <v>272</v>
      </c>
      <c r="E126" s="22">
        <v>1243.02</v>
      </c>
      <c r="F126" s="22">
        <v>1264.02</v>
      </c>
      <c r="G126" s="22">
        <v>1284</v>
      </c>
      <c r="H126" s="22">
        <v>1304.04</v>
      </c>
      <c r="I126" s="22">
        <v>0</v>
      </c>
    </row>
    <row r="127" spans="1:9" x14ac:dyDescent="0.25">
      <c r="A127" s="5" t="s">
        <v>393</v>
      </c>
      <c r="B127" s="5" t="s">
        <v>394</v>
      </c>
      <c r="C127" s="5" t="s">
        <v>395</v>
      </c>
      <c r="D127" s="5" t="s">
        <v>272</v>
      </c>
      <c r="E127" s="22">
        <v>794.04</v>
      </c>
      <c r="F127" s="22">
        <v>807</v>
      </c>
      <c r="G127" s="22">
        <v>820.02</v>
      </c>
      <c r="H127" s="22">
        <v>833.04</v>
      </c>
      <c r="I127" s="22">
        <v>0</v>
      </c>
    </row>
    <row r="128" spans="1:9" x14ac:dyDescent="0.25">
      <c r="A128" s="5" t="s">
        <v>396</v>
      </c>
      <c r="B128" s="5" t="s">
        <v>397</v>
      </c>
      <c r="C128" s="5" t="s">
        <v>398</v>
      </c>
      <c r="D128" s="5" t="s">
        <v>256</v>
      </c>
      <c r="E128" s="22">
        <v>32200.02</v>
      </c>
      <c r="F128" s="22">
        <v>32800.019999999997</v>
      </c>
      <c r="G128" s="22">
        <v>33300</v>
      </c>
      <c r="H128" s="22">
        <v>33900</v>
      </c>
      <c r="I128" s="22">
        <v>0</v>
      </c>
    </row>
    <row r="129" spans="1:9" x14ac:dyDescent="0.25">
      <c r="A129" s="5" t="s">
        <v>399</v>
      </c>
      <c r="B129" s="5" t="s">
        <v>400</v>
      </c>
      <c r="C129" s="5" t="s">
        <v>401</v>
      </c>
      <c r="D129" s="5" t="s">
        <v>402</v>
      </c>
      <c r="E129" s="22">
        <v>14040</v>
      </c>
      <c r="F129" s="22">
        <v>14270.04</v>
      </c>
      <c r="G129" s="22">
        <v>14500.02</v>
      </c>
      <c r="H129" s="22">
        <v>14730</v>
      </c>
      <c r="I129" s="22">
        <v>14</v>
      </c>
    </row>
    <row r="130" spans="1:9" x14ac:dyDescent="0.25">
      <c r="A130" s="5" t="s">
        <v>403</v>
      </c>
      <c r="B130" s="5" t="s">
        <v>404</v>
      </c>
      <c r="C130" s="5" t="s">
        <v>405</v>
      </c>
      <c r="D130" s="5" t="s">
        <v>272</v>
      </c>
      <c r="E130" s="22">
        <v>15820.02</v>
      </c>
      <c r="F130" s="22">
        <v>16090.02</v>
      </c>
      <c r="G130" s="22">
        <v>16370.04</v>
      </c>
      <c r="H130" s="22">
        <v>16640.04</v>
      </c>
      <c r="I130" s="22">
        <v>1</v>
      </c>
    </row>
    <row r="131" spans="1:9" x14ac:dyDescent="0.25">
      <c r="A131" s="5" t="s">
        <v>406</v>
      </c>
      <c r="B131" s="5" t="s">
        <v>407</v>
      </c>
      <c r="C131" s="5" t="s">
        <v>408</v>
      </c>
      <c r="D131" s="5" t="s">
        <v>272</v>
      </c>
      <c r="E131" s="22">
        <v>16110</v>
      </c>
      <c r="F131" s="22">
        <v>16390.02</v>
      </c>
      <c r="G131" s="22">
        <v>16670.04</v>
      </c>
      <c r="H131" s="22">
        <v>16950</v>
      </c>
      <c r="I131" s="22">
        <v>0</v>
      </c>
    </row>
    <row r="132" spans="1:9" x14ac:dyDescent="0.25">
      <c r="A132" s="5" t="s">
        <v>409</v>
      </c>
      <c r="B132" s="5" t="s">
        <v>410</v>
      </c>
      <c r="C132" s="5" t="s">
        <v>411</v>
      </c>
      <c r="D132" s="5" t="s">
        <v>402</v>
      </c>
      <c r="E132" s="22">
        <v>19640.04</v>
      </c>
      <c r="F132" s="22">
        <v>19970.04</v>
      </c>
      <c r="G132" s="22">
        <v>20300.04</v>
      </c>
      <c r="H132" s="22">
        <v>20630.04</v>
      </c>
      <c r="I132" s="22">
        <v>7</v>
      </c>
    </row>
    <row r="133" spans="1:9" x14ac:dyDescent="0.25">
      <c r="A133" s="5" t="s">
        <v>412</v>
      </c>
      <c r="B133" s="5" t="s">
        <v>413</v>
      </c>
      <c r="C133" s="5" t="s">
        <v>414</v>
      </c>
      <c r="D133" s="5" t="s">
        <v>272</v>
      </c>
      <c r="E133" s="22">
        <v>21500.04</v>
      </c>
      <c r="F133" s="22">
        <v>21900</v>
      </c>
      <c r="G133" s="22">
        <v>22300.02</v>
      </c>
      <c r="H133" s="22">
        <v>22700.04</v>
      </c>
      <c r="I133" s="22">
        <v>0</v>
      </c>
    </row>
    <row r="134" spans="1:9" x14ac:dyDescent="0.25">
      <c r="A134" s="5" t="s">
        <v>415</v>
      </c>
      <c r="B134" s="5" t="s">
        <v>416</v>
      </c>
      <c r="C134" s="5" t="s">
        <v>417</v>
      </c>
      <c r="D134" s="5" t="s">
        <v>256</v>
      </c>
      <c r="E134" s="22">
        <v>46400.04</v>
      </c>
      <c r="F134" s="22">
        <v>47200.02</v>
      </c>
      <c r="G134" s="22">
        <v>48000</v>
      </c>
      <c r="H134" s="22">
        <v>48800.04</v>
      </c>
      <c r="I134" s="22">
        <v>0</v>
      </c>
    </row>
    <row r="135" spans="1:9" x14ac:dyDescent="0.25">
      <c r="A135" s="5" t="s">
        <v>418</v>
      </c>
      <c r="B135" s="5" t="s">
        <v>419</v>
      </c>
      <c r="C135" s="5" t="s">
        <v>420</v>
      </c>
      <c r="D135" s="5" t="s">
        <v>272</v>
      </c>
      <c r="E135" s="22">
        <v>24100.02</v>
      </c>
      <c r="F135" s="22">
        <v>24500.04</v>
      </c>
      <c r="G135" s="22">
        <v>24900</v>
      </c>
      <c r="H135" s="22">
        <v>25300.02</v>
      </c>
      <c r="I135" s="22">
        <v>0</v>
      </c>
    </row>
    <row r="136" spans="1:9" x14ac:dyDescent="0.25">
      <c r="A136" s="5" t="s">
        <v>421</v>
      </c>
      <c r="B136" s="5" t="s">
        <v>422</v>
      </c>
      <c r="C136" s="5" t="s">
        <v>423</v>
      </c>
      <c r="D136" s="5" t="s">
        <v>402</v>
      </c>
      <c r="E136" s="22">
        <v>24900</v>
      </c>
      <c r="F136" s="22">
        <v>25300.02</v>
      </c>
      <c r="G136" s="22">
        <v>25700.04</v>
      </c>
      <c r="H136" s="22">
        <v>26100</v>
      </c>
      <c r="I136" s="22">
        <v>8</v>
      </c>
    </row>
    <row r="137" spans="1:9" x14ac:dyDescent="0.25">
      <c r="A137" s="5" t="s">
        <v>424</v>
      </c>
      <c r="B137" s="5" t="s">
        <v>425</v>
      </c>
      <c r="C137" s="5" t="s">
        <v>426</v>
      </c>
      <c r="D137" s="5" t="s">
        <v>272</v>
      </c>
      <c r="E137" s="22">
        <v>51900</v>
      </c>
      <c r="F137" s="22">
        <v>52800</v>
      </c>
      <c r="G137" s="22">
        <v>53700</v>
      </c>
      <c r="H137" s="22">
        <v>54700.02</v>
      </c>
      <c r="I137" s="22">
        <v>0</v>
      </c>
    </row>
    <row r="138" spans="1:9" x14ac:dyDescent="0.25">
      <c r="A138" s="5" t="s">
        <v>427</v>
      </c>
      <c r="B138" s="5" t="s">
        <v>428</v>
      </c>
      <c r="C138" s="5" t="s">
        <v>429</v>
      </c>
      <c r="D138" s="5" t="s">
        <v>272</v>
      </c>
      <c r="E138" s="22">
        <v>44600.04</v>
      </c>
      <c r="F138" s="22">
        <v>45400.02</v>
      </c>
      <c r="G138" s="22">
        <v>46200</v>
      </c>
      <c r="H138" s="22">
        <v>47000.04</v>
      </c>
      <c r="I138" s="22">
        <v>0</v>
      </c>
    </row>
    <row r="139" spans="1:9" x14ac:dyDescent="0.25">
      <c r="A139" s="5" t="s">
        <v>430</v>
      </c>
      <c r="B139" s="5" t="s">
        <v>431</v>
      </c>
      <c r="C139" s="5" t="s">
        <v>432</v>
      </c>
      <c r="D139" s="5" t="s">
        <v>272</v>
      </c>
      <c r="E139" s="22">
        <v>40900.019999999997</v>
      </c>
      <c r="F139" s="22">
        <v>41600.04</v>
      </c>
      <c r="G139" s="22">
        <v>42400.02</v>
      </c>
      <c r="H139" s="22">
        <v>43100.04</v>
      </c>
      <c r="I139" s="22">
        <v>0</v>
      </c>
    </row>
    <row r="140" spans="1:9" x14ac:dyDescent="0.25">
      <c r="A140" s="5" t="s">
        <v>433</v>
      </c>
      <c r="B140" s="5" t="s">
        <v>434</v>
      </c>
      <c r="C140" s="5" t="s">
        <v>435</v>
      </c>
      <c r="D140" s="5" t="s">
        <v>256</v>
      </c>
      <c r="E140" s="22">
        <v>57300</v>
      </c>
      <c r="F140" s="22">
        <v>58300.02</v>
      </c>
      <c r="G140" s="22">
        <v>59300.04</v>
      </c>
      <c r="H140" s="22">
        <v>60300</v>
      </c>
      <c r="I140" s="22">
        <v>0</v>
      </c>
    </row>
    <row r="141" spans="1:9" x14ac:dyDescent="0.25">
      <c r="A141" s="5" t="s">
        <v>436</v>
      </c>
      <c r="B141" s="5" t="s">
        <v>437</v>
      </c>
      <c r="C141" s="5" t="s">
        <v>438</v>
      </c>
      <c r="D141" s="5" t="s">
        <v>256</v>
      </c>
      <c r="E141" s="22">
        <v>50400</v>
      </c>
      <c r="F141" s="22">
        <v>51300</v>
      </c>
      <c r="G141" s="22">
        <v>52100.04</v>
      </c>
      <c r="H141" s="22">
        <v>53000.04</v>
      </c>
      <c r="I141" s="22">
        <v>0</v>
      </c>
    </row>
    <row r="142" spans="1:9" x14ac:dyDescent="0.25">
      <c r="A142" s="5" t="s">
        <v>439</v>
      </c>
      <c r="B142" s="5" t="s">
        <v>440</v>
      </c>
      <c r="C142" s="5" t="s">
        <v>441</v>
      </c>
      <c r="D142" s="5" t="s">
        <v>256</v>
      </c>
      <c r="E142" s="22">
        <v>59000.04</v>
      </c>
      <c r="F142" s="22">
        <v>60100.02</v>
      </c>
      <c r="G142" s="22">
        <v>61100.04</v>
      </c>
      <c r="H142" s="22">
        <v>62100</v>
      </c>
      <c r="I142" s="22">
        <v>0</v>
      </c>
    </row>
    <row r="143" spans="1:9" x14ac:dyDescent="0.25">
      <c r="A143" s="5" t="s">
        <v>442</v>
      </c>
      <c r="B143" s="5" t="s">
        <v>443</v>
      </c>
      <c r="C143" s="5" t="s">
        <v>444</v>
      </c>
      <c r="D143" s="5" t="s">
        <v>256</v>
      </c>
      <c r="E143" s="22">
        <v>60900</v>
      </c>
      <c r="F143" s="22">
        <v>62000.04</v>
      </c>
      <c r="G143" s="22">
        <v>63000</v>
      </c>
      <c r="H143" s="22">
        <v>64100.04</v>
      </c>
      <c r="I143" s="22">
        <v>0</v>
      </c>
    </row>
    <row r="144" spans="1:9" x14ac:dyDescent="0.25">
      <c r="A144" s="5" t="s">
        <v>445</v>
      </c>
      <c r="B144" s="5" t="s">
        <v>446</v>
      </c>
      <c r="C144" s="5" t="s">
        <v>447</v>
      </c>
      <c r="D144" s="5" t="s">
        <v>256</v>
      </c>
      <c r="E144" s="22">
        <v>46200</v>
      </c>
      <c r="F144" s="22">
        <v>47000.04</v>
      </c>
      <c r="G144" s="22">
        <v>47800.02</v>
      </c>
      <c r="H144" s="22">
        <v>48600</v>
      </c>
      <c r="I144" s="22">
        <v>0</v>
      </c>
    </row>
    <row r="145" spans="1:9" x14ac:dyDescent="0.25">
      <c r="A145" s="5" t="s">
        <v>448</v>
      </c>
      <c r="B145" s="5" t="s">
        <v>449</v>
      </c>
      <c r="C145" s="5" t="s">
        <v>450</v>
      </c>
      <c r="D145" s="5" t="s">
        <v>256</v>
      </c>
      <c r="E145" s="22">
        <v>75800.039999999994</v>
      </c>
      <c r="F145" s="22">
        <v>77100</v>
      </c>
      <c r="G145" s="22">
        <v>78500.039999999994</v>
      </c>
      <c r="H145" s="22">
        <v>79800</v>
      </c>
      <c r="I145" s="22">
        <v>0</v>
      </c>
    </row>
    <row r="146" spans="1:9" x14ac:dyDescent="0.25">
      <c r="A146" s="5" t="s">
        <v>451</v>
      </c>
      <c r="B146" s="5" t="s">
        <v>452</v>
      </c>
      <c r="C146" s="5" t="s">
        <v>453</v>
      </c>
      <c r="D146" s="5" t="s">
        <v>272</v>
      </c>
      <c r="E146" s="22">
        <v>26600.04</v>
      </c>
      <c r="F146" s="22">
        <v>27100.02</v>
      </c>
      <c r="G146" s="22">
        <v>27600</v>
      </c>
      <c r="H146" s="22">
        <v>28000.02</v>
      </c>
      <c r="I146" s="22">
        <v>0</v>
      </c>
    </row>
    <row r="147" spans="1:9" x14ac:dyDescent="0.25">
      <c r="A147" s="5" t="s">
        <v>454</v>
      </c>
      <c r="B147" s="5" t="s">
        <v>455</v>
      </c>
      <c r="C147" s="5" t="s">
        <v>456</v>
      </c>
      <c r="D147" s="5" t="s">
        <v>256</v>
      </c>
      <c r="E147" s="22">
        <v>50100</v>
      </c>
      <c r="F147" s="22">
        <v>51000</v>
      </c>
      <c r="G147" s="22">
        <v>51800.04</v>
      </c>
      <c r="H147" s="22">
        <v>52700.04</v>
      </c>
      <c r="I147" s="22">
        <v>0</v>
      </c>
    </row>
    <row r="148" spans="1:9" x14ac:dyDescent="0.25">
      <c r="A148" s="5" t="s">
        <v>457</v>
      </c>
      <c r="B148" s="5" t="s">
        <v>458</v>
      </c>
      <c r="C148" s="5" t="s">
        <v>459</v>
      </c>
      <c r="D148" s="5" t="s">
        <v>402</v>
      </c>
      <c r="E148" s="22">
        <v>28400.04</v>
      </c>
      <c r="F148" s="22">
        <v>28900.02</v>
      </c>
      <c r="G148" s="22">
        <v>29400</v>
      </c>
      <c r="H148" s="22">
        <v>29800.02</v>
      </c>
      <c r="I148" s="22">
        <v>1</v>
      </c>
    </row>
    <row r="149" spans="1:9" x14ac:dyDescent="0.25">
      <c r="A149" s="5" t="s">
        <v>460</v>
      </c>
      <c r="B149" s="5" t="s">
        <v>461</v>
      </c>
      <c r="C149" s="5" t="s">
        <v>462</v>
      </c>
      <c r="D149" s="5" t="s">
        <v>256</v>
      </c>
      <c r="E149" s="22">
        <v>19120.02</v>
      </c>
      <c r="F149" s="22">
        <v>19440</v>
      </c>
      <c r="G149" s="22">
        <v>19760.04</v>
      </c>
      <c r="H149" s="22">
        <v>20090.04</v>
      </c>
      <c r="I149" s="22">
        <v>6</v>
      </c>
    </row>
    <row r="150" spans="1:9" x14ac:dyDescent="0.25">
      <c r="A150" s="5" t="s">
        <v>463</v>
      </c>
      <c r="B150" s="5" t="s">
        <v>464</v>
      </c>
      <c r="C150" s="5" t="s">
        <v>465</v>
      </c>
      <c r="D150" s="5" t="s">
        <v>256</v>
      </c>
      <c r="E150" s="22">
        <v>14390.04</v>
      </c>
      <c r="F150" s="22">
        <v>14630.04</v>
      </c>
      <c r="G150" s="22">
        <v>14870.04</v>
      </c>
      <c r="H150" s="22">
        <v>15110.04</v>
      </c>
      <c r="I150" s="22">
        <v>25</v>
      </c>
    </row>
    <row r="151" spans="1:9" x14ac:dyDescent="0.25">
      <c r="A151" s="5" t="s">
        <v>466</v>
      </c>
      <c r="B151" s="5" t="s">
        <v>467</v>
      </c>
      <c r="C151" s="5" t="s">
        <v>468</v>
      </c>
      <c r="D151" s="5" t="s">
        <v>256</v>
      </c>
      <c r="E151" s="22">
        <v>12470.04</v>
      </c>
      <c r="F151" s="22">
        <v>12680.04</v>
      </c>
      <c r="G151" s="22">
        <v>12880.02</v>
      </c>
      <c r="H151" s="22">
        <v>13090.02</v>
      </c>
      <c r="I151" s="22">
        <v>17</v>
      </c>
    </row>
    <row r="152" spans="1:9" x14ac:dyDescent="0.25">
      <c r="A152" s="5" t="s">
        <v>469</v>
      </c>
      <c r="B152" s="5" t="s">
        <v>470</v>
      </c>
      <c r="C152" s="5" t="s">
        <v>471</v>
      </c>
      <c r="D152" s="5" t="s">
        <v>272</v>
      </c>
      <c r="E152" s="22">
        <v>6070.02</v>
      </c>
      <c r="F152" s="22">
        <v>6170.04</v>
      </c>
      <c r="G152" s="22">
        <v>6280.02</v>
      </c>
      <c r="H152" s="22">
        <v>6380.04</v>
      </c>
      <c r="I152" s="22">
        <v>21</v>
      </c>
    </row>
    <row r="153" spans="1:9" x14ac:dyDescent="0.25">
      <c r="A153" s="5" t="s">
        <v>472</v>
      </c>
      <c r="B153" s="5" t="s">
        <v>473</v>
      </c>
      <c r="C153" s="5" t="s">
        <v>474</v>
      </c>
      <c r="D153" s="5" t="s">
        <v>272</v>
      </c>
      <c r="E153" s="22">
        <v>13780.02</v>
      </c>
      <c r="F153" s="22">
        <v>14020.02</v>
      </c>
      <c r="G153" s="22">
        <v>14260.02</v>
      </c>
      <c r="H153" s="22">
        <v>14500.02</v>
      </c>
      <c r="I153" s="22">
        <v>0</v>
      </c>
    </row>
    <row r="154" spans="1:9" x14ac:dyDescent="0.25">
      <c r="A154" s="5" t="s">
        <v>475</v>
      </c>
      <c r="B154" s="5" t="s">
        <v>476</v>
      </c>
      <c r="C154" s="5" t="s">
        <v>477</v>
      </c>
      <c r="D154" s="5" t="s">
        <v>272</v>
      </c>
      <c r="E154" s="22">
        <v>14470.02</v>
      </c>
      <c r="F154" s="22">
        <v>14720.04</v>
      </c>
      <c r="G154" s="22">
        <v>14970</v>
      </c>
      <c r="H154" s="22">
        <v>15220.02</v>
      </c>
      <c r="I154" s="22">
        <v>0</v>
      </c>
    </row>
    <row r="155" spans="1:9" x14ac:dyDescent="0.25">
      <c r="A155" s="5" t="s">
        <v>478</v>
      </c>
      <c r="B155" s="5" t="s">
        <v>479</v>
      </c>
      <c r="C155" s="5" t="s">
        <v>480</v>
      </c>
      <c r="D155" s="5" t="s">
        <v>272</v>
      </c>
      <c r="E155" s="22">
        <v>13270.02</v>
      </c>
      <c r="F155" s="22">
        <v>13500</v>
      </c>
      <c r="G155" s="22">
        <v>13730.04</v>
      </c>
      <c r="H155" s="22">
        <v>13950</v>
      </c>
      <c r="I155" s="22">
        <v>0</v>
      </c>
    </row>
    <row r="156" spans="1:9" x14ac:dyDescent="0.25">
      <c r="A156" s="5" t="s">
        <v>481</v>
      </c>
      <c r="B156" s="5" t="s">
        <v>482</v>
      </c>
      <c r="C156" s="5" t="s">
        <v>483</v>
      </c>
      <c r="D156" s="5" t="s">
        <v>272</v>
      </c>
      <c r="E156" s="22">
        <v>14810.04</v>
      </c>
      <c r="F156" s="22">
        <v>15070.02</v>
      </c>
      <c r="G156" s="22">
        <v>15320.04</v>
      </c>
      <c r="H156" s="22">
        <v>15580.02</v>
      </c>
      <c r="I156" s="22">
        <v>0</v>
      </c>
    </row>
    <row r="157" spans="1:9" x14ac:dyDescent="0.25">
      <c r="A157" s="5" t="s">
        <v>484</v>
      </c>
      <c r="B157" s="5" t="s">
        <v>485</v>
      </c>
      <c r="C157" s="5" t="s">
        <v>486</v>
      </c>
      <c r="D157" s="5" t="s">
        <v>256</v>
      </c>
      <c r="E157" s="22">
        <v>16790.04</v>
      </c>
      <c r="F157" s="22">
        <v>17070</v>
      </c>
      <c r="G157" s="22">
        <v>17350.02</v>
      </c>
      <c r="H157" s="22">
        <v>17630.04</v>
      </c>
      <c r="I157" s="22">
        <v>9</v>
      </c>
    </row>
    <row r="158" spans="1:9" x14ac:dyDescent="0.25">
      <c r="A158" s="5" t="s">
        <v>487</v>
      </c>
      <c r="B158" s="5" t="s">
        <v>488</v>
      </c>
      <c r="C158" s="5" t="s">
        <v>489</v>
      </c>
      <c r="D158" s="5" t="s">
        <v>256</v>
      </c>
      <c r="E158" s="22">
        <v>12600</v>
      </c>
      <c r="F158" s="22">
        <v>12810</v>
      </c>
      <c r="G158" s="22">
        <v>13020</v>
      </c>
      <c r="H158" s="22">
        <v>13230</v>
      </c>
      <c r="I158" s="22">
        <v>13</v>
      </c>
    </row>
    <row r="159" spans="1:9" x14ac:dyDescent="0.25">
      <c r="A159" s="5" t="s">
        <v>490</v>
      </c>
      <c r="B159" s="5" t="s">
        <v>491</v>
      </c>
      <c r="C159" s="5" t="s">
        <v>492</v>
      </c>
      <c r="D159" s="5" t="s">
        <v>272</v>
      </c>
      <c r="E159" s="22">
        <v>9310.02</v>
      </c>
      <c r="F159" s="22">
        <v>9470.0400000000009</v>
      </c>
      <c r="G159" s="22">
        <v>9630</v>
      </c>
      <c r="H159" s="22">
        <v>9790.02</v>
      </c>
      <c r="I159" s="22">
        <v>34</v>
      </c>
    </row>
    <row r="160" spans="1:9" x14ac:dyDescent="0.25">
      <c r="A160" s="5" t="s">
        <v>493</v>
      </c>
      <c r="B160" s="5" t="s">
        <v>494</v>
      </c>
      <c r="C160" s="5" t="s">
        <v>495</v>
      </c>
      <c r="D160" s="5" t="s">
        <v>272</v>
      </c>
      <c r="E160" s="22">
        <v>9180</v>
      </c>
      <c r="F160" s="22">
        <v>9340.02</v>
      </c>
      <c r="G160" s="22">
        <v>9490.02</v>
      </c>
      <c r="H160" s="22">
        <v>9650.0400000000009</v>
      </c>
      <c r="I160" s="22">
        <v>3</v>
      </c>
    </row>
    <row r="161" spans="1:9" x14ac:dyDescent="0.25">
      <c r="A161" s="5" t="s">
        <v>496</v>
      </c>
      <c r="B161" s="5" t="s">
        <v>497</v>
      </c>
      <c r="C161" s="5" t="s">
        <v>498</v>
      </c>
      <c r="D161" s="5" t="s">
        <v>402</v>
      </c>
      <c r="E161" s="22">
        <v>2500.02</v>
      </c>
      <c r="F161" s="22">
        <v>2540.04</v>
      </c>
      <c r="G161" s="22">
        <v>2580</v>
      </c>
      <c r="H161" s="22">
        <v>2620.02</v>
      </c>
      <c r="I161" s="22">
        <v>19</v>
      </c>
    </row>
    <row r="162" spans="1:9" x14ac:dyDescent="0.25">
      <c r="A162" s="5" t="s">
        <v>499</v>
      </c>
      <c r="B162" s="5" t="s">
        <v>500</v>
      </c>
      <c r="C162" s="5" t="s">
        <v>501</v>
      </c>
      <c r="D162" s="5" t="s">
        <v>256</v>
      </c>
      <c r="E162" s="22">
        <v>11270.04</v>
      </c>
      <c r="F162" s="22">
        <v>11460</v>
      </c>
      <c r="G162" s="22">
        <v>11640</v>
      </c>
      <c r="H162" s="22">
        <v>11830.02</v>
      </c>
      <c r="I162" s="22">
        <v>3</v>
      </c>
    </row>
    <row r="163" spans="1:9" x14ac:dyDescent="0.25">
      <c r="A163" s="5" t="s">
        <v>502</v>
      </c>
      <c r="B163" s="5" t="s">
        <v>503</v>
      </c>
      <c r="C163" s="5" t="s">
        <v>504</v>
      </c>
      <c r="D163" s="5" t="s">
        <v>272</v>
      </c>
      <c r="E163" s="22">
        <v>6200.04</v>
      </c>
      <c r="F163" s="22">
        <v>6300</v>
      </c>
      <c r="G163" s="22">
        <v>6410.04</v>
      </c>
      <c r="H163" s="22">
        <v>6510</v>
      </c>
      <c r="I163" s="22">
        <v>5</v>
      </c>
    </row>
    <row r="164" spans="1:9" x14ac:dyDescent="0.25">
      <c r="A164" s="5" t="s">
        <v>505</v>
      </c>
      <c r="B164" s="5" t="s">
        <v>506</v>
      </c>
      <c r="C164" s="5" t="s">
        <v>507</v>
      </c>
      <c r="D164" s="5" t="s">
        <v>256</v>
      </c>
      <c r="E164" s="22">
        <v>9960</v>
      </c>
      <c r="F164" s="22">
        <v>10130.040000000001</v>
      </c>
      <c r="G164" s="22">
        <v>10290</v>
      </c>
      <c r="H164" s="22">
        <v>10460.040000000001</v>
      </c>
      <c r="I164" s="22">
        <v>10</v>
      </c>
    </row>
    <row r="165" spans="1:9" x14ac:dyDescent="0.25">
      <c r="A165" s="5" t="s">
        <v>508</v>
      </c>
      <c r="B165" s="5" t="s">
        <v>509</v>
      </c>
      <c r="C165" s="5" t="s">
        <v>510</v>
      </c>
      <c r="D165" s="5" t="s">
        <v>256</v>
      </c>
      <c r="E165" s="22">
        <v>10740</v>
      </c>
      <c r="F165" s="22">
        <v>10920</v>
      </c>
      <c r="G165" s="22">
        <v>11100</v>
      </c>
      <c r="H165" s="22">
        <v>11280</v>
      </c>
      <c r="I165" s="22">
        <v>8</v>
      </c>
    </row>
    <row r="166" spans="1:9" x14ac:dyDescent="0.25">
      <c r="A166" s="5" t="s">
        <v>511</v>
      </c>
      <c r="B166" s="5" t="s">
        <v>512</v>
      </c>
      <c r="C166" s="5" t="s">
        <v>513</v>
      </c>
      <c r="D166" s="5" t="s">
        <v>272</v>
      </c>
      <c r="E166" s="22">
        <v>5900.04</v>
      </c>
      <c r="F166" s="22">
        <v>6000</v>
      </c>
      <c r="G166" s="22">
        <v>6100.02</v>
      </c>
      <c r="H166" s="22">
        <v>6200.04</v>
      </c>
      <c r="I166" s="22">
        <v>14</v>
      </c>
    </row>
    <row r="167" spans="1:9" x14ac:dyDescent="0.25">
      <c r="A167" s="5" t="s">
        <v>514</v>
      </c>
      <c r="B167" s="5" t="s">
        <v>515</v>
      </c>
      <c r="C167" s="5" t="s">
        <v>516</v>
      </c>
      <c r="D167" s="5" t="s">
        <v>256</v>
      </c>
      <c r="E167" s="22">
        <v>10440</v>
      </c>
      <c r="F167" s="22">
        <v>10610.04</v>
      </c>
      <c r="G167" s="22">
        <v>10790.04</v>
      </c>
      <c r="H167" s="22">
        <v>10960.02</v>
      </c>
      <c r="I167" s="22">
        <v>15</v>
      </c>
    </row>
    <row r="168" spans="1:9" x14ac:dyDescent="0.25">
      <c r="A168" s="5" t="s">
        <v>517</v>
      </c>
      <c r="B168" s="5" t="s">
        <v>518</v>
      </c>
      <c r="C168" s="5" t="s">
        <v>519</v>
      </c>
      <c r="D168" s="5" t="s">
        <v>402</v>
      </c>
      <c r="E168" s="22">
        <v>4791</v>
      </c>
      <c r="F168" s="22">
        <v>4869</v>
      </c>
      <c r="G168" s="22">
        <v>4946.04</v>
      </c>
      <c r="H168" s="22">
        <v>5023.0200000000004</v>
      </c>
      <c r="I168" s="22">
        <v>16</v>
      </c>
    </row>
    <row r="169" spans="1:9" x14ac:dyDescent="0.25">
      <c r="A169" s="5" t="s">
        <v>520</v>
      </c>
      <c r="B169" s="5" t="s">
        <v>521</v>
      </c>
      <c r="C169" s="5" t="s">
        <v>522</v>
      </c>
      <c r="D169" s="5" t="s">
        <v>402</v>
      </c>
      <c r="E169" s="22">
        <v>5039.04</v>
      </c>
      <c r="F169" s="22">
        <v>5120.04</v>
      </c>
      <c r="G169" s="22">
        <v>5201.04</v>
      </c>
      <c r="H169" s="22">
        <v>5283</v>
      </c>
      <c r="I169" s="22">
        <v>11</v>
      </c>
    </row>
    <row r="170" spans="1:9" x14ac:dyDescent="0.25">
      <c r="A170" s="5" t="s">
        <v>523</v>
      </c>
      <c r="B170" s="5" t="s">
        <v>524</v>
      </c>
      <c r="C170" s="5" t="s">
        <v>525</v>
      </c>
      <c r="D170" s="5" t="s">
        <v>402</v>
      </c>
      <c r="E170" s="22">
        <v>6330</v>
      </c>
      <c r="F170" s="22">
        <v>6440.04</v>
      </c>
      <c r="G170" s="22">
        <v>6540</v>
      </c>
      <c r="H170" s="22">
        <v>6640.02</v>
      </c>
      <c r="I170" s="22">
        <v>19</v>
      </c>
    </row>
    <row r="171" spans="1:9" x14ac:dyDescent="0.25">
      <c r="A171" s="5" t="s">
        <v>526</v>
      </c>
      <c r="B171" s="5" t="s">
        <v>527</v>
      </c>
      <c r="C171" s="5" t="s">
        <v>528</v>
      </c>
      <c r="D171" s="5" t="s">
        <v>256</v>
      </c>
      <c r="E171" s="22">
        <v>11470.02</v>
      </c>
      <c r="F171" s="22">
        <v>11660.04</v>
      </c>
      <c r="G171" s="22">
        <v>11850</v>
      </c>
      <c r="H171" s="22">
        <v>12040.02</v>
      </c>
      <c r="I171" s="22">
        <v>5</v>
      </c>
    </row>
    <row r="172" spans="1:9" x14ac:dyDescent="0.25">
      <c r="A172" s="5" t="s">
        <v>529</v>
      </c>
      <c r="B172" s="5" t="s">
        <v>530</v>
      </c>
      <c r="C172" s="5" t="s">
        <v>531</v>
      </c>
      <c r="D172" s="5" t="s">
        <v>532</v>
      </c>
      <c r="E172" s="22">
        <v>7680</v>
      </c>
      <c r="F172" s="22">
        <v>7800</v>
      </c>
      <c r="G172" s="22">
        <v>7920</v>
      </c>
      <c r="H172" s="22">
        <v>8040</v>
      </c>
      <c r="I172" s="22">
        <v>1</v>
      </c>
    </row>
    <row r="173" spans="1:9" x14ac:dyDescent="0.25">
      <c r="A173" s="5" t="s">
        <v>533</v>
      </c>
      <c r="B173" s="5" t="s">
        <v>534</v>
      </c>
      <c r="C173" s="5" t="s">
        <v>535</v>
      </c>
      <c r="D173" s="5" t="s">
        <v>272</v>
      </c>
      <c r="E173" s="22">
        <v>11490</v>
      </c>
      <c r="F173" s="22">
        <v>11680.02</v>
      </c>
      <c r="G173" s="22">
        <v>11880</v>
      </c>
      <c r="H173" s="22">
        <v>12080.04</v>
      </c>
      <c r="I173" s="22">
        <v>0</v>
      </c>
    </row>
    <row r="174" spans="1:9" x14ac:dyDescent="0.25">
      <c r="A174" s="5" t="s">
        <v>536</v>
      </c>
      <c r="B174" s="5" t="s">
        <v>537</v>
      </c>
      <c r="C174" s="5" t="s">
        <v>538</v>
      </c>
      <c r="D174" s="5" t="s">
        <v>272</v>
      </c>
      <c r="E174" s="22">
        <v>9410.0400000000009</v>
      </c>
      <c r="F174" s="22">
        <v>9570</v>
      </c>
      <c r="G174" s="22">
        <v>9730.02</v>
      </c>
      <c r="H174" s="22">
        <v>9880.02</v>
      </c>
      <c r="I174" s="22">
        <v>0</v>
      </c>
    </row>
    <row r="175" spans="1:9" x14ac:dyDescent="0.25">
      <c r="A175" s="5" t="s">
        <v>539</v>
      </c>
      <c r="B175" s="5" t="s">
        <v>540</v>
      </c>
      <c r="C175" s="5" t="s">
        <v>541</v>
      </c>
      <c r="D175" s="5" t="s">
        <v>256</v>
      </c>
      <c r="E175" s="22">
        <v>12120</v>
      </c>
      <c r="F175" s="22">
        <v>12320.04</v>
      </c>
      <c r="G175" s="22">
        <v>12520.02</v>
      </c>
      <c r="H175" s="22">
        <v>12730.02</v>
      </c>
      <c r="I175" s="22">
        <v>0</v>
      </c>
    </row>
    <row r="176" spans="1:9" x14ac:dyDescent="0.25">
      <c r="A176" s="5" t="s">
        <v>542</v>
      </c>
      <c r="B176" s="5" t="s">
        <v>543</v>
      </c>
      <c r="C176" s="5" t="s">
        <v>544</v>
      </c>
      <c r="D176" s="5" t="s">
        <v>272</v>
      </c>
      <c r="E176" s="22">
        <v>5970</v>
      </c>
      <c r="F176" s="22">
        <v>6070.02</v>
      </c>
      <c r="G176" s="22">
        <v>6170.04</v>
      </c>
      <c r="H176" s="22">
        <v>6270</v>
      </c>
      <c r="I176" s="22">
        <v>13</v>
      </c>
    </row>
    <row r="177" spans="1:9" x14ac:dyDescent="0.25">
      <c r="A177" s="5" t="s">
        <v>545</v>
      </c>
      <c r="B177" s="5" t="s">
        <v>546</v>
      </c>
      <c r="C177" s="5" t="s">
        <v>547</v>
      </c>
      <c r="D177" s="5" t="s">
        <v>272</v>
      </c>
      <c r="E177" s="22">
        <v>6530.04</v>
      </c>
      <c r="F177" s="22">
        <v>6650.04</v>
      </c>
      <c r="G177" s="22">
        <v>6760.02</v>
      </c>
      <c r="H177" s="22">
        <v>6870</v>
      </c>
      <c r="I177" s="22">
        <v>7</v>
      </c>
    </row>
    <row r="178" spans="1:9" x14ac:dyDescent="0.25">
      <c r="A178" s="5" t="s">
        <v>548</v>
      </c>
      <c r="B178" s="5" t="s">
        <v>549</v>
      </c>
      <c r="C178" s="5" t="s">
        <v>550</v>
      </c>
      <c r="D178" s="5" t="s">
        <v>256</v>
      </c>
      <c r="E178" s="22">
        <v>8940</v>
      </c>
      <c r="F178" s="22">
        <v>9090</v>
      </c>
      <c r="G178" s="22">
        <v>9240</v>
      </c>
      <c r="H178" s="22">
        <v>9390</v>
      </c>
      <c r="I178" s="22">
        <v>2</v>
      </c>
    </row>
    <row r="179" spans="1:9" x14ac:dyDescent="0.25">
      <c r="A179" s="5" t="s">
        <v>551</v>
      </c>
      <c r="B179" s="5" t="s">
        <v>552</v>
      </c>
      <c r="C179" s="5" t="s">
        <v>553</v>
      </c>
      <c r="D179" s="5" t="s">
        <v>256</v>
      </c>
      <c r="E179" s="22">
        <v>17040</v>
      </c>
      <c r="F179" s="22">
        <v>17320.02</v>
      </c>
      <c r="G179" s="22">
        <v>17610</v>
      </c>
      <c r="H179" s="22">
        <v>17890.02</v>
      </c>
      <c r="I179" s="22">
        <v>0</v>
      </c>
    </row>
    <row r="180" spans="1:9" x14ac:dyDescent="0.25">
      <c r="A180" s="5" t="s">
        <v>554</v>
      </c>
      <c r="B180" s="5" t="s">
        <v>555</v>
      </c>
      <c r="C180" s="5" t="s">
        <v>556</v>
      </c>
      <c r="D180" s="5" t="s">
        <v>256</v>
      </c>
      <c r="E180" s="22">
        <v>37800</v>
      </c>
      <c r="F180" s="22">
        <v>38400</v>
      </c>
      <c r="G180" s="22">
        <v>39000</v>
      </c>
      <c r="H180" s="22">
        <v>39700.019999999997</v>
      </c>
      <c r="I180" s="22">
        <v>0</v>
      </c>
    </row>
    <row r="181" spans="1:9" x14ac:dyDescent="0.25">
      <c r="A181" s="5" t="s">
        <v>557</v>
      </c>
      <c r="B181" s="5" t="s">
        <v>558</v>
      </c>
      <c r="C181" s="5" t="s">
        <v>559</v>
      </c>
      <c r="D181" s="5" t="s">
        <v>256</v>
      </c>
      <c r="E181" s="22">
        <v>17280</v>
      </c>
      <c r="F181" s="22">
        <v>17570.04</v>
      </c>
      <c r="G181" s="22">
        <v>17860.02</v>
      </c>
      <c r="H181" s="22">
        <v>18140.04</v>
      </c>
      <c r="I181" s="22">
        <v>0</v>
      </c>
    </row>
    <row r="182" spans="1:9" x14ac:dyDescent="0.25">
      <c r="A182" s="5" t="s">
        <v>560</v>
      </c>
      <c r="B182" s="5" t="s">
        <v>561</v>
      </c>
      <c r="C182" s="5" t="s">
        <v>562</v>
      </c>
      <c r="D182" s="5" t="s">
        <v>256</v>
      </c>
      <c r="E182" s="22">
        <v>19000.02</v>
      </c>
      <c r="F182" s="22">
        <v>19320</v>
      </c>
      <c r="G182" s="22">
        <v>19640.04</v>
      </c>
      <c r="H182" s="22">
        <v>19960.02</v>
      </c>
      <c r="I182" s="22">
        <v>0</v>
      </c>
    </row>
    <row r="183" spans="1:9" x14ac:dyDescent="0.25">
      <c r="A183" s="5" t="s">
        <v>563</v>
      </c>
      <c r="B183" s="5" t="s">
        <v>564</v>
      </c>
      <c r="C183" s="5" t="s">
        <v>565</v>
      </c>
      <c r="D183" s="5" t="s">
        <v>256</v>
      </c>
      <c r="E183" s="22">
        <v>33600</v>
      </c>
      <c r="F183" s="22">
        <v>34200</v>
      </c>
      <c r="G183" s="22">
        <v>34800</v>
      </c>
      <c r="H183" s="22">
        <v>35300.04</v>
      </c>
      <c r="I183" s="22">
        <v>0</v>
      </c>
    </row>
    <row r="184" spans="1:9" x14ac:dyDescent="0.25">
      <c r="A184" s="5" t="s">
        <v>566</v>
      </c>
      <c r="B184" s="5" t="s">
        <v>567</v>
      </c>
      <c r="C184" s="5" t="s">
        <v>568</v>
      </c>
      <c r="D184" s="5" t="s">
        <v>256</v>
      </c>
      <c r="E184" s="22">
        <v>37800</v>
      </c>
      <c r="F184" s="22">
        <v>38400</v>
      </c>
      <c r="G184" s="22">
        <v>39000</v>
      </c>
      <c r="H184" s="22">
        <v>39700.019999999997</v>
      </c>
      <c r="I184" s="22">
        <v>0</v>
      </c>
    </row>
    <row r="185" spans="1:9" x14ac:dyDescent="0.25">
      <c r="A185" s="5" t="s">
        <v>569</v>
      </c>
      <c r="B185" s="5" t="s">
        <v>570</v>
      </c>
      <c r="C185" s="5" t="s">
        <v>571</v>
      </c>
      <c r="D185" s="5" t="s">
        <v>256</v>
      </c>
      <c r="E185" s="22">
        <v>33400.019999999997</v>
      </c>
      <c r="F185" s="22">
        <v>34000.019999999997</v>
      </c>
      <c r="G185" s="22">
        <v>34500</v>
      </c>
      <c r="H185" s="22">
        <v>35100</v>
      </c>
      <c r="I185" s="22">
        <v>0</v>
      </c>
    </row>
    <row r="186" spans="1:9" x14ac:dyDescent="0.25">
      <c r="A186" s="5" t="s">
        <v>572</v>
      </c>
      <c r="B186" s="5" t="s">
        <v>573</v>
      </c>
      <c r="C186" s="5" t="s">
        <v>574</v>
      </c>
      <c r="D186" s="5" t="s">
        <v>256</v>
      </c>
      <c r="E186" s="22">
        <v>18290.04</v>
      </c>
      <c r="F186" s="22">
        <v>18600</v>
      </c>
      <c r="G186" s="22">
        <v>18910.02</v>
      </c>
      <c r="H186" s="22">
        <v>19220.04</v>
      </c>
      <c r="I186" s="22">
        <v>0</v>
      </c>
    </row>
    <row r="187" spans="1:9" x14ac:dyDescent="0.25">
      <c r="A187" s="5" t="s">
        <v>575</v>
      </c>
      <c r="B187" s="5" t="s">
        <v>576</v>
      </c>
      <c r="C187" s="5" t="s">
        <v>577</v>
      </c>
      <c r="D187" s="5" t="s">
        <v>402</v>
      </c>
      <c r="E187" s="22">
        <v>13370.04</v>
      </c>
      <c r="F187" s="22">
        <v>13590</v>
      </c>
      <c r="G187" s="22">
        <v>13810.02</v>
      </c>
      <c r="H187" s="22">
        <v>14030.04</v>
      </c>
      <c r="I187" s="22">
        <v>12</v>
      </c>
    </row>
    <row r="188" spans="1:9" x14ac:dyDescent="0.25">
      <c r="A188" s="5" t="s">
        <v>578</v>
      </c>
      <c r="B188" s="5" t="s">
        <v>579</v>
      </c>
      <c r="C188" s="5" t="s">
        <v>580</v>
      </c>
      <c r="D188" s="5" t="s">
        <v>272</v>
      </c>
      <c r="E188" s="22">
        <v>13150.02</v>
      </c>
      <c r="F188" s="22">
        <v>13380</v>
      </c>
      <c r="G188" s="22">
        <v>13600.02</v>
      </c>
      <c r="H188" s="22">
        <v>13830</v>
      </c>
      <c r="I188" s="22">
        <v>10</v>
      </c>
    </row>
    <row r="189" spans="1:9" x14ac:dyDescent="0.25">
      <c r="A189" s="5" t="s">
        <v>581</v>
      </c>
      <c r="B189" s="5" t="s">
        <v>582</v>
      </c>
      <c r="C189" s="5" t="s">
        <v>583</v>
      </c>
      <c r="D189" s="5" t="s">
        <v>256</v>
      </c>
      <c r="E189" s="22">
        <v>8480.0400000000009</v>
      </c>
      <c r="F189" s="22">
        <v>8620.02</v>
      </c>
      <c r="G189" s="22">
        <v>8760</v>
      </c>
      <c r="H189" s="22">
        <v>8900.0400000000009</v>
      </c>
      <c r="I189" s="22">
        <v>0</v>
      </c>
    </row>
    <row r="190" spans="1:9" x14ac:dyDescent="0.25">
      <c r="A190" s="5" t="s">
        <v>584</v>
      </c>
      <c r="B190" s="5" t="s">
        <v>585</v>
      </c>
      <c r="C190" s="5" t="s">
        <v>586</v>
      </c>
      <c r="D190" s="5" t="s">
        <v>256</v>
      </c>
      <c r="E190" s="22">
        <v>7050</v>
      </c>
      <c r="F190" s="22">
        <v>7170</v>
      </c>
      <c r="G190" s="22">
        <v>7280.04</v>
      </c>
      <c r="H190" s="22">
        <v>7400.04</v>
      </c>
      <c r="I190" s="22">
        <v>0</v>
      </c>
    </row>
    <row r="191" spans="1:9" x14ac:dyDescent="0.25">
      <c r="A191" s="5" t="s">
        <v>587</v>
      </c>
      <c r="B191" s="5" t="s">
        <v>588</v>
      </c>
      <c r="C191" s="5" t="s">
        <v>589</v>
      </c>
      <c r="D191" s="5" t="s">
        <v>590</v>
      </c>
      <c r="E191" s="22">
        <v>2751</v>
      </c>
      <c r="F191" s="22">
        <v>2794.02</v>
      </c>
      <c r="G191" s="22">
        <v>2838</v>
      </c>
      <c r="H191" s="22">
        <v>2882.04</v>
      </c>
      <c r="I191" s="22">
        <v>13</v>
      </c>
    </row>
    <row r="192" spans="1:9" x14ac:dyDescent="0.25">
      <c r="A192" s="5" t="s">
        <v>591</v>
      </c>
      <c r="B192" s="5" t="s">
        <v>592</v>
      </c>
      <c r="C192" s="5" t="s">
        <v>593</v>
      </c>
      <c r="D192" s="5" t="s">
        <v>272</v>
      </c>
      <c r="E192" s="22">
        <v>5091</v>
      </c>
      <c r="F192" s="22">
        <v>5173.0200000000004</v>
      </c>
      <c r="G192" s="22">
        <v>5255.04</v>
      </c>
      <c r="H192" s="22">
        <v>5337</v>
      </c>
      <c r="I192" s="22">
        <v>29</v>
      </c>
    </row>
    <row r="193" spans="1:9" x14ac:dyDescent="0.25">
      <c r="A193" s="5" t="s">
        <v>594</v>
      </c>
      <c r="B193" s="5" t="s">
        <v>595</v>
      </c>
      <c r="C193" s="5" t="s">
        <v>596</v>
      </c>
      <c r="D193" s="5" t="s">
        <v>272</v>
      </c>
      <c r="E193" s="22">
        <v>4345.0200000000004</v>
      </c>
      <c r="F193" s="22">
        <v>4414.0200000000004</v>
      </c>
      <c r="G193" s="22">
        <v>4483.0200000000004</v>
      </c>
      <c r="H193" s="22">
        <v>4552.0200000000004</v>
      </c>
      <c r="I193" s="22">
        <v>5</v>
      </c>
    </row>
    <row r="194" spans="1:9" x14ac:dyDescent="0.25">
      <c r="A194" s="5" t="s">
        <v>597</v>
      </c>
      <c r="B194" s="5" t="s">
        <v>598</v>
      </c>
      <c r="C194" s="5" t="s">
        <v>599</v>
      </c>
      <c r="D194" s="5" t="s">
        <v>272</v>
      </c>
      <c r="E194" s="22">
        <v>4373.04</v>
      </c>
      <c r="F194" s="22">
        <v>4443</v>
      </c>
      <c r="G194" s="22">
        <v>4512</v>
      </c>
      <c r="H194" s="22">
        <v>4582.0200000000004</v>
      </c>
      <c r="I194" s="22">
        <v>3</v>
      </c>
    </row>
    <row r="195" spans="1:9" x14ac:dyDescent="0.25">
      <c r="A195" s="5" t="s">
        <v>600</v>
      </c>
      <c r="B195" s="5" t="s">
        <v>601</v>
      </c>
      <c r="C195" s="5" t="s">
        <v>602</v>
      </c>
      <c r="D195" s="5" t="s">
        <v>272</v>
      </c>
      <c r="E195" s="22">
        <v>6193.02</v>
      </c>
      <c r="F195" s="22">
        <v>6293.04</v>
      </c>
      <c r="G195" s="22">
        <v>6393</v>
      </c>
      <c r="H195" s="22">
        <v>6492</v>
      </c>
      <c r="I195" s="22">
        <v>15</v>
      </c>
    </row>
    <row r="196" spans="1:9" x14ac:dyDescent="0.25">
      <c r="A196" s="5" t="s">
        <v>603</v>
      </c>
      <c r="B196" s="5" t="s">
        <v>604</v>
      </c>
      <c r="C196" s="5" t="s">
        <v>605</v>
      </c>
      <c r="D196" s="5" t="s">
        <v>272</v>
      </c>
      <c r="E196" s="22">
        <v>4217.04</v>
      </c>
      <c r="F196" s="22">
        <v>4284</v>
      </c>
      <c r="G196" s="22">
        <v>4351.0200000000004</v>
      </c>
      <c r="H196" s="22">
        <v>4418.04</v>
      </c>
      <c r="I196" s="22">
        <v>1</v>
      </c>
    </row>
    <row r="197" spans="1:9" x14ac:dyDescent="0.25">
      <c r="A197" s="5" t="s">
        <v>606</v>
      </c>
      <c r="B197" s="5" t="s">
        <v>607</v>
      </c>
      <c r="C197" s="5" t="s">
        <v>608</v>
      </c>
      <c r="D197" s="5" t="s">
        <v>256</v>
      </c>
      <c r="E197" s="22">
        <v>19320</v>
      </c>
      <c r="F197" s="22">
        <v>19640.04</v>
      </c>
      <c r="G197" s="22">
        <v>19960.02</v>
      </c>
      <c r="H197" s="22">
        <v>20290.02</v>
      </c>
      <c r="I197" s="22">
        <v>0</v>
      </c>
    </row>
    <row r="198" spans="1:9" x14ac:dyDescent="0.25">
      <c r="A198" s="5" t="s">
        <v>609</v>
      </c>
      <c r="B198" s="5" t="s">
        <v>610</v>
      </c>
      <c r="C198" s="5" t="s">
        <v>611</v>
      </c>
      <c r="D198" s="5" t="s">
        <v>272</v>
      </c>
      <c r="E198" s="22">
        <v>4370.04</v>
      </c>
      <c r="F198" s="22">
        <v>4440</v>
      </c>
      <c r="G198" s="22">
        <v>4511.04</v>
      </c>
      <c r="H198" s="22">
        <v>4581</v>
      </c>
      <c r="I198" s="22">
        <v>7</v>
      </c>
    </row>
    <row r="199" spans="1:9" x14ac:dyDescent="0.25">
      <c r="A199" s="5" t="s">
        <v>612</v>
      </c>
      <c r="B199" s="5" t="s">
        <v>613</v>
      </c>
      <c r="C199" s="5" t="s">
        <v>614</v>
      </c>
      <c r="D199" s="5" t="s">
        <v>272</v>
      </c>
      <c r="E199" s="22">
        <v>5103</v>
      </c>
      <c r="F199" s="22">
        <v>5185.0200000000004</v>
      </c>
      <c r="G199" s="22">
        <v>5267.04</v>
      </c>
      <c r="H199" s="22">
        <v>5350.02</v>
      </c>
      <c r="I199" s="22">
        <v>7</v>
      </c>
    </row>
    <row r="200" spans="1:9" x14ac:dyDescent="0.25">
      <c r="A200" s="5" t="s">
        <v>615</v>
      </c>
      <c r="B200" s="5" t="s">
        <v>616</v>
      </c>
      <c r="C200" s="5" t="s">
        <v>617</v>
      </c>
      <c r="D200" s="5" t="s">
        <v>402</v>
      </c>
      <c r="E200" s="22">
        <v>5092.0200000000004</v>
      </c>
      <c r="F200" s="22">
        <v>5175</v>
      </c>
      <c r="G200" s="22">
        <v>5259</v>
      </c>
      <c r="H200" s="22">
        <v>5342.04</v>
      </c>
      <c r="I200" s="22">
        <v>19</v>
      </c>
    </row>
    <row r="201" spans="1:9" x14ac:dyDescent="0.25">
      <c r="A201" s="5" t="s">
        <v>618</v>
      </c>
      <c r="B201" s="5" t="s">
        <v>619</v>
      </c>
      <c r="C201" s="5" t="s">
        <v>620</v>
      </c>
      <c r="D201" s="5" t="s">
        <v>272</v>
      </c>
      <c r="E201" s="22">
        <v>6181.02</v>
      </c>
      <c r="F201" s="22">
        <v>6281.04</v>
      </c>
      <c r="G201" s="22">
        <v>6380.04</v>
      </c>
      <c r="H201" s="22">
        <v>6480</v>
      </c>
      <c r="I201" s="22">
        <v>7</v>
      </c>
    </row>
    <row r="202" spans="1:9" x14ac:dyDescent="0.25">
      <c r="A202" s="5" t="s">
        <v>621</v>
      </c>
      <c r="B202" s="5" t="s">
        <v>622</v>
      </c>
      <c r="C202" s="5" t="s">
        <v>623</v>
      </c>
      <c r="D202" s="5" t="s">
        <v>272</v>
      </c>
      <c r="E202" s="22">
        <v>6181.02</v>
      </c>
      <c r="F202" s="22">
        <v>6281.04</v>
      </c>
      <c r="G202" s="22">
        <v>6380.04</v>
      </c>
      <c r="H202" s="22">
        <v>6480</v>
      </c>
      <c r="I202" s="22">
        <v>0</v>
      </c>
    </row>
    <row r="203" spans="1:9" x14ac:dyDescent="0.25">
      <c r="A203" s="5" t="s">
        <v>624</v>
      </c>
      <c r="B203" s="5" t="s">
        <v>625</v>
      </c>
      <c r="C203" s="5" t="s">
        <v>626</v>
      </c>
      <c r="D203" s="5" t="s">
        <v>272</v>
      </c>
      <c r="E203" s="22">
        <v>25700.04</v>
      </c>
      <c r="F203" s="22">
        <v>26200.02</v>
      </c>
      <c r="G203" s="22">
        <v>26600.04</v>
      </c>
      <c r="H203" s="22">
        <v>27000</v>
      </c>
      <c r="I203" s="22">
        <v>5</v>
      </c>
    </row>
    <row r="204" spans="1:9" x14ac:dyDescent="0.25">
      <c r="A204" s="5" t="s">
        <v>627</v>
      </c>
      <c r="B204" s="5" t="s">
        <v>628</v>
      </c>
      <c r="C204" s="5" t="s">
        <v>629</v>
      </c>
      <c r="D204" s="5" t="s">
        <v>272</v>
      </c>
      <c r="E204" s="22">
        <v>4186.0200000000004</v>
      </c>
      <c r="F204" s="22">
        <v>4252.0200000000004</v>
      </c>
      <c r="G204" s="22">
        <v>4319.04</v>
      </c>
      <c r="H204" s="22">
        <v>4385.04</v>
      </c>
      <c r="I204" s="22">
        <v>5</v>
      </c>
    </row>
    <row r="205" spans="1:9" x14ac:dyDescent="0.25">
      <c r="A205" s="5" t="s">
        <v>630</v>
      </c>
      <c r="B205" s="5" t="s">
        <v>631</v>
      </c>
      <c r="C205" s="5" t="s">
        <v>632</v>
      </c>
      <c r="D205" s="5" t="s">
        <v>633</v>
      </c>
      <c r="E205" s="22">
        <v>5353.02</v>
      </c>
      <c r="F205" s="22">
        <v>5443.02</v>
      </c>
      <c r="G205" s="22">
        <v>5532</v>
      </c>
      <c r="H205" s="22">
        <v>5621.04</v>
      </c>
      <c r="I205" s="22">
        <v>2</v>
      </c>
    </row>
    <row r="206" spans="1:9" x14ac:dyDescent="0.25">
      <c r="A206" s="5" t="s">
        <v>634</v>
      </c>
      <c r="B206" s="5" t="s">
        <v>635</v>
      </c>
      <c r="C206" s="5" t="s">
        <v>636</v>
      </c>
      <c r="D206" s="5" t="s">
        <v>256</v>
      </c>
      <c r="E206" s="22">
        <v>44700</v>
      </c>
      <c r="F206" s="22">
        <v>45400.02</v>
      </c>
      <c r="G206" s="22">
        <v>46200</v>
      </c>
      <c r="H206" s="22">
        <v>47000.04</v>
      </c>
      <c r="I206" s="22">
        <v>0</v>
      </c>
    </row>
    <row r="207" spans="1:9" x14ac:dyDescent="0.25">
      <c r="A207" s="5" t="s">
        <v>637</v>
      </c>
      <c r="B207" s="5" t="s">
        <v>638</v>
      </c>
      <c r="C207" s="5" t="s">
        <v>639</v>
      </c>
      <c r="D207" s="5" t="s">
        <v>272</v>
      </c>
      <c r="E207" s="22">
        <v>4911</v>
      </c>
      <c r="F207" s="22">
        <v>4990.0200000000004</v>
      </c>
      <c r="G207" s="22">
        <v>5070</v>
      </c>
      <c r="H207" s="22">
        <v>5149.0200000000004</v>
      </c>
      <c r="I207" s="22">
        <v>0</v>
      </c>
    </row>
    <row r="208" spans="1:9" x14ac:dyDescent="0.25">
      <c r="A208" s="5" t="s">
        <v>640</v>
      </c>
      <c r="B208" s="5" t="s">
        <v>641</v>
      </c>
      <c r="C208" s="5" t="s">
        <v>642</v>
      </c>
      <c r="D208" s="5" t="s">
        <v>272</v>
      </c>
      <c r="E208" s="22">
        <v>3563.04</v>
      </c>
      <c r="F208" s="22">
        <v>3619.02</v>
      </c>
      <c r="G208" s="22">
        <v>3676.02</v>
      </c>
      <c r="H208" s="22">
        <v>3732</v>
      </c>
      <c r="I208" s="22">
        <v>30</v>
      </c>
    </row>
    <row r="209" spans="1:9" x14ac:dyDescent="0.25">
      <c r="A209" s="5" t="s">
        <v>643</v>
      </c>
      <c r="B209" s="5" t="s">
        <v>644</v>
      </c>
      <c r="C209" s="5" t="s">
        <v>645</v>
      </c>
      <c r="D209" s="5" t="s">
        <v>646</v>
      </c>
      <c r="E209" s="22">
        <v>2962.02</v>
      </c>
      <c r="F209" s="22">
        <v>3010.02</v>
      </c>
      <c r="G209" s="22">
        <v>3058.02</v>
      </c>
      <c r="H209" s="22">
        <v>3105</v>
      </c>
      <c r="I209" s="22">
        <v>33</v>
      </c>
    </row>
    <row r="210" spans="1:9" x14ac:dyDescent="0.25">
      <c r="A210" s="5" t="s">
        <v>647</v>
      </c>
      <c r="B210" s="5" t="s">
        <v>648</v>
      </c>
      <c r="C210" s="5" t="s">
        <v>649</v>
      </c>
      <c r="D210" s="5" t="s">
        <v>646</v>
      </c>
      <c r="E210" s="22">
        <v>4153.0200000000004</v>
      </c>
      <c r="F210" s="22">
        <v>4220.04</v>
      </c>
      <c r="G210" s="22">
        <v>4287</v>
      </c>
      <c r="H210" s="22">
        <v>4354.0200000000004</v>
      </c>
      <c r="I210" s="22">
        <v>0</v>
      </c>
    </row>
    <row r="211" spans="1:9" x14ac:dyDescent="0.25">
      <c r="A211" s="5" t="s">
        <v>650</v>
      </c>
      <c r="B211" s="5" t="s">
        <v>651</v>
      </c>
      <c r="C211" s="5" t="s">
        <v>652</v>
      </c>
      <c r="D211" s="5" t="s">
        <v>272</v>
      </c>
      <c r="E211" s="22">
        <v>3451.02</v>
      </c>
      <c r="F211" s="22">
        <v>3506.04</v>
      </c>
      <c r="G211" s="22">
        <v>3561</v>
      </c>
      <c r="H211" s="22">
        <v>3615</v>
      </c>
      <c r="I211" s="22">
        <v>0</v>
      </c>
    </row>
    <row r="212" spans="1:9" x14ac:dyDescent="0.25">
      <c r="A212" s="5" t="s">
        <v>653</v>
      </c>
      <c r="B212" s="5" t="s">
        <v>654</v>
      </c>
      <c r="C212" s="5" t="s">
        <v>655</v>
      </c>
      <c r="D212" s="5" t="s">
        <v>272</v>
      </c>
      <c r="E212" s="22">
        <v>3798</v>
      </c>
      <c r="F212" s="22">
        <v>3858</v>
      </c>
      <c r="G212" s="22">
        <v>3918</v>
      </c>
      <c r="H212" s="22">
        <v>3978</v>
      </c>
      <c r="I212" s="22">
        <v>0</v>
      </c>
    </row>
    <row r="213" spans="1:9" x14ac:dyDescent="0.25">
      <c r="A213" s="5" t="s">
        <v>656</v>
      </c>
      <c r="B213" s="5" t="s">
        <v>657</v>
      </c>
      <c r="C213" s="5" t="s">
        <v>658</v>
      </c>
      <c r="D213" s="5" t="s">
        <v>324</v>
      </c>
      <c r="E213" s="22">
        <v>2789.04</v>
      </c>
      <c r="F213" s="22">
        <v>2835</v>
      </c>
      <c r="G213" s="22">
        <v>2881.02</v>
      </c>
      <c r="H213" s="22">
        <v>2926.02</v>
      </c>
      <c r="I213" s="22">
        <v>0</v>
      </c>
    </row>
    <row r="214" spans="1:9" x14ac:dyDescent="0.25">
      <c r="A214" s="5" t="s">
        <v>659</v>
      </c>
      <c r="B214" s="5" t="s">
        <v>660</v>
      </c>
      <c r="C214" s="5" t="s">
        <v>661</v>
      </c>
      <c r="D214" s="5" t="s">
        <v>272</v>
      </c>
      <c r="E214" s="22">
        <v>2495.04</v>
      </c>
      <c r="F214" s="22">
        <v>2535</v>
      </c>
      <c r="G214" s="22">
        <v>2574</v>
      </c>
      <c r="H214" s="22">
        <v>2614.02</v>
      </c>
      <c r="I214" s="22">
        <v>12</v>
      </c>
    </row>
    <row r="215" spans="1:9" x14ac:dyDescent="0.25">
      <c r="A215" s="5" t="s">
        <v>662</v>
      </c>
      <c r="B215" s="5" t="s">
        <v>663</v>
      </c>
      <c r="C215" s="5" t="s">
        <v>664</v>
      </c>
      <c r="D215" s="5" t="s">
        <v>665</v>
      </c>
      <c r="E215" s="22">
        <v>3596.04</v>
      </c>
      <c r="F215" s="22">
        <v>3656.04</v>
      </c>
      <c r="G215" s="22">
        <v>3716.04</v>
      </c>
      <c r="H215" s="22">
        <v>3776.04</v>
      </c>
      <c r="I215" s="22">
        <v>20</v>
      </c>
    </row>
    <row r="216" spans="1:9" x14ac:dyDescent="0.25">
      <c r="A216" s="5" t="s">
        <v>666</v>
      </c>
      <c r="B216" s="5" t="s">
        <v>667</v>
      </c>
      <c r="C216" s="5" t="s">
        <v>668</v>
      </c>
      <c r="D216" s="5" t="s">
        <v>272</v>
      </c>
      <c r="E216" s="22">
        <v>3883.02</v>
      </c>
      <c r="F216" s="22">
        <v>3944.04</v>
      </c>
      <c r="G216" s="22">
        <v>4006.02</v>
      </c>
      <c r="H216" s="22">
        <v>4068</v>
      </c>
      <c r="I216" s="22">
        <v>3</v>
      </c>
    </row>
    <row r="217" spans="1:9" x14ac:dyDescent="0.25">
      <c r="A217" s="5" t="s">
        <v>669</v>
      </c>
      <c r="B217" s="5" t="s">
        <v>670</v>
      </c>
      <c r="C217" s="5" t="s">
        <v>671</v>
      </c>
      <c r="D217" s="5" t="s">
        <v>272</v>
      </c>
      <c r="E217" s="22">
        <v>2751</v>
      </c>
      <c r="F217" s="22">
        <v>2794.02</v>
      </c>
      <c r="G217" s="22">
        <v>2838</v>
      </c>
      <c r="H217" s="22">
        <v>2882.04</v>
      </c>
      <c r="I217" s="22">
        <v>23</v>
      </c>
    </row>
    <row r="218" spans="1:9" x14ac:dyDescent="0.25">
      <c r="A218" s="5" t="s">
        <v>672</v>
      </c>
      <c r="B218" s="5" t="s">
        <v>673</v>
      </c>
      <c r="C218" s="5" t="s">
        <v>674</v>
      </c>
      <c r="D218" s="5" t="s">
        <v>272</v>
      </c>
      <c r="E218" s="22">
        <v>2717.04</v>
      </c>
      <c r="F218" s="22">
        <v>2760</v>
      </c>
      <c r="G218" s="22">
        <v>2803.02</v>
      </c>
      <c r="H218" s="22">
        <v>2846.04</v>
      </c>
      <c r="I218" s="22">
        <v>18</v>
      </c>
    </row>
    <row r="219" spans="1:9" x14ac:dyDescent="0.25">
      <c r="A219" s="5" t="s">
        <v>675</v>
      </c>
      <c r="B219" s="5" t="s">
        <v>676</v>
      </c>
      <c r="C219" s="5" t="s">
        <v>677</v>
      </c>
      <c r="D219" s="5" t="s">
        <v>646</v>
      </c>
      <c r="E219" s="22">
        <v>2200.02</v>
      </c>
      <c r="F219" s="22">
        <v>2236.02</v>
      </c>
      <c r="G219" s="22">
        <v>2271</v>
      </c>
      <c r="H219" s="22">
        <v>2307</v>
      </c>
      <c r="I219" s="22">
        <v>65</v>
      </c>
    </row>
    <row r="220" spans="1:9" x14ac:dyDescent="0.25">
      <c r="A220" s="5" t="s">
        <v>678</v>
      </c>
      <c r="B220" s="5" t="s">
        <v>679</v>
      </c>
      <c r="C220" s="5" t="s">
        <v>680</v>
      </c>
      <c r="D220" s="5" t="s">
        <v>590</v>
      </c>
      <c r="E220" s="22">
        <v>3268.02</v>
      </c>
      <c r="F220" s="22">
        <v>3320.04</v>
      </c>
      <c r="G220" s="22">
        <v>3372</v>
      </c>
      <c r="H220" s="22">
        <v>3424.02</v>
      </c>
      <c r="I220" s="22">
        <v>13</v>
      </c>
    </row>
    <row r="221" spans="1:9" x14ac:dyDescent="0.25">
      <c r="A221" s="5" t="s">
        <v>681</v>
      </c>
      <c r="B221" s="5" t="s">
        <v>682</v>
      </c>
      <c r="C221" s="5" t="s">
        <v>683</v>
      </c>
      <c r="D221" s="5" t="s">
        <v>324</v>
      </c>
      <c r="E221" s="22">
        <v>3037.02</v>
      </c>
      <c r="F221" s="22">
        <v>3087</v>
      </c>
      <c r="G221" s="22">
        <v>3137.04</v>
      </c>
      <c r="H221" s="22">
        <v>3186</v>
      </c>
      <c r="I221" s="22">
        <v>7</v>
      </c>
    </row>
    <row r="222" spans="1:9" x14ac:dyDescent="0.25">
      <c r="A222" s="5" t="s">
        <v>684</v>
      </c>
      <c r="B222" s="5" t="s">
        <v>685</v>
      </c>
      <c r="C222" s="5" t="s">
        <v>686</v>
      </c>
      <c r="D222" s="5" t="s">
        <v>272</v>
      </c>
      <c r="E222" s="22">
        <v>2361</v>
      </c>
      <c r="F222" s="22">
        <v>2399.04</v>
      </c>
      <c r="G222" s="22">
        <v>2436</v>
      </c>
      <c r="H222" s="22">
        <v>2474.04</v>
      </c>
      <c r="I222" s="22">
        <v>0</v>
      </c>
    </row>
    <row r="223" spans="1:9" x14ac:dyDescent="0.25">
      <c r="A223" s="5" t="s">
        <v>687</v>
      </c>
      <c r="B223" s="5" t="s">
        <v>641</v>
      </c>
      <c r="C223" s="5" t="s">
        <v>688</v>
      </c>
      <c r="D223" s="5" t="s">
        <v>272</v>
      </c>
      <c r="E223" s="22">
        <v>3130.02</v>
      </c>
      <c r="F223" s="22">
        <v>3180</v>
      </c>
      <c r="G223" s="22">
        <v>3229.02</v>
      </c>
      <c r="H223" s="22">
        <v>3279</v>
      </c>
      <c r="I223" s="22">
        <v>4</v>
      </c>
    </row>
    <row r="224" spans="1:9" x14ac:dyDescent="0.25">
      <c r="A224" s="5" t="s">
        <v>689</v>
      </c>
      <c r="B224" s="5" t="s">
        <v>690</v>
      </c>
      <c r="C224" s="5" t="s">
        <v>691</v>
      </c>
      <c r="D224" s="5" t="s">
        <v>665</v>
      </c>
      <c r="E224" s="22">
        <v>4176</v>
      </c>
      <c r="F224" s="22">
        <v>4247.04</v>
      </c>
      <c r="G224" s="22">
        <v>4318.0200000000004</v>
      </c>
      <c r="H224" s="22">
        <v>4388.04</v>
      </c>
      <c r="I224" s="22">
        <v>7</v>
      </c>
    </row>
    <row r="225" spans="1:9" x14ac:dyDescent="0.25">
      <c r="A225" s="5" t="s">
        <v>692</v>
      </c>
      <c r="B225" s="5" t="s">
        <v>693</v>
      </c>
      <c r="C225" s="5" t="s">
        <v>694</v>
      </c>
      <c r="D225" s="5" t="s">
        <v>272</v>
      </c>
      <c r="E225" s="22">
        <v>3054</v>
      </c>
      <c r="F225" s="22">
        <v>3103.02</v>
      </c>
      <c r="G225" s="22">
        <v>3151.02</v>
      </c>
      <c r="H225" s="22">
        <v>3200.04</v>
      </c>
      <c r="I225" s="22">
        <v>0</v>
      </c>
    </row>
    <row r="226" spans="1:9" x14ac:dyDescent="0.25">
      <c r="A226" s="5" t="s">
        <v>695</v>
      </c>
      <c r="B226" s="5" t="s">
        <v>696</v>
      </c>
      <c r="C226" s="5" t="s">
        <v>697</v>
      </c>
      <c r="D226" s="5" t="s">
        <v>665</v>
      </c>
      <c r="E226" s="22">
        <v>5347.02</v>
      </c>
      <c r="F226" s="22">
        <v>5437.02</v>
      </c>
      <c r="G226" s="22">
        <v>5528.04</v>
      </c>
      <c r="H226" s="22">
        <v>5618.04</v>
      </c>
      <c r="I226" s="22">
        <v>12</v>
      </c>
    </row>
    <row r="227" spans="1:9" x14ac:dyDescent="0.25">
      <c r="A227" s="5" t="s">
        <v>698</v>
      </c>
      <c r="B227" s="5" t="s">
        <v>699</v>
      </c>
      <c r="C227" s="5" t="s">
        <v>700</v>
      </c>
      <c r="D227" s="5" t="s">
        <v>272</v>
      </c>
      <c r="E227" s="22">
        <v>4017</v>
      </c>
      <c r="F227" s="22">
        <v>4080</v>
      </c>
      <c r="G227" s="22">
        <v>4144.0200000000004</v>
      </c>
      <c r="H227" s="22">
        <v>4208.04</v>
      </c>
      <c r="I227" s="22">
        <v>7</v>
      </c>
    </row>
    <row r="228" spans="1:9" x14ac:dyDescent="0.25">
      <c r="A228" s="5" t="s">
        <v>701</v>
      </c>
      <c r="B228" s="5" t="s">
        <v>702</v>
      </c>
      <c r="C228" s="5" t="s">
        <v>703</v>
      </c>
      <c r="D228" s="5" t="s">
        <v>272</v>
      </c>
      <c r="E228" s="22">
        <v>3507</v>
      </c>
      <c r="F228" s="22">
        <v>3562.02</v>
      </c>
      <c r="G228" s="22">
        <v>3618</v>
      </c>
      <c r="H228" s="22">
        <v>3674.04</v>
      </c>
      <c r="I228" s="22">
        <v>0</v>
      </c>
    </row>
    <row r="229" spans="1:9" x14ac:dyDescent="0.25">
      <c r="A229" s="5" t="s">
        <v>704</v>
      </c>
      <c r="B229" s="5" t="s">
        <v>705</v>
      </c>
      <c r="C229" s="5" t="s">
        <v>706</v>
      </c>
      <c r="D229" s="5" t="s">
        <v>272</v>
      </c>
      <c r="E229" s="22">
        <v>2890.02</v>
      </c>
      <c r="F229" s="22">
        <v>2935.02</v>
      </c>
      <c r="G229" s="22">
        <v>2981.04</v>
      </c>
      <c r="H229" s="22">
        <v>3027</v>
      </c>
      <c r="I229" s="22">
        <v>3</v>
      </c>
    </row>
    <row r="230" spans="1:9" x14ac:dyDescent="0.25">
      <c r="A230" s="5" t="s">
        <v>707</v>
      </c>
      <c r="B230" s="5" t="s">
        <v>708</v>
      </c>
      <c r="C230" s="5" t="s">
        <v>709</v>
      </c>
      <c r="D230" s="5" t="s">
        <v>272</v>
      </c>
      <c r="E230" s="22">
        <v>3513</v>
      </c>
      <c r="F230" s="22">
        <v>3568.02</v>
      </c>
      <c r="G230" s="22">
        <v>3624</v>
      </c>
      <c r="H230" s="22">
        <v>3680.04</v>
      </c>
      <c r="I230" s="22">
        <v>0</v>
      </c>
    </row>
    <row r="231" spans="1:9" x14ac:dyDescent="0.25">
      <c r="A231" s="5" t="s">
        <v>710</v>
      </c>
      <c r="B231" s="5" t="s">
        <v>711</v>
      </c>
      <c r="C231" s="5" t="s">
        <v>712</v>
      </c>
      <c r="D231" s="5" t="s">
        <v>256</v>
      </c>
      <c r="E231" s="22">
        <v>26400</v>
      </c>
      <c r="F231" s="22">
        <v>26800.02</v>
      </c>
      <c r="G231" s="22">
        <v>27300</v>
      </c>
      <c r="H231" s="22">
        <v>27700.02</v>
      </c>
      <c r="I231" s="22">
        <v>0</v>
      </c>
    </row>
    <row r="232" spans="1:9" x14ac:dyDescent="0.25">
      <c r="A232" s="5" t="s">
        <v>713</v>
      </c>
      <c r="B232" s="5" t="s">
        <v>714</v>
      </c>
      <c r="C232" s="5" t="s">
        <v>715</v>
      </c>
      <c r="D232" s="5" t="s">
        <v>272</v>
      </c>
      <c r="E232" s="22">
        <v>5021.04</v>
      </c>
      <c r="F232" s="22">
        <v>5102.04</v>
      </c>
      <c r="G232" s="22">
        <v>5183.04</v>
      </c>
      <c r="H232" s="22">
        <v>5264.04</v>
      </c>
      <c r="I232" s="22">
        <v>7</v>
      </c>
    </row>
    <row r="233" spans="1:9" x14ac:dyDescent="0.25">
      <c r="A233" s="5" t="s">
        <v>716</v>
      </c>
      <c r="B233" s="5" t="s">
        <v>717</v>
      </c>
      <c r="C233" s="5" t="s">
        <v>718</v>
      </c>
      <c r="D233" s="5" t="s">
        <v>272</v>
      </c>
      <c r="E233" s="22">
        <v>5254.02</v>
      </c>
      <c r="F233" s="22">
        <v>5338.02</v>
      </c>
      <c r="G233" s="22">
        <v>5423.04</v>
      </c>
      <c r="H233" s="22">
        <v>5508</v>
      </c>
      <c r="I233" s="22">
        <v>10</v>
      </c>
    </row>
    <row r="234" spans="1:9" x14ac:dyDescent="0.25">
      <c r="A234" s="5" t="s">
        <v>719</v>
      </c>
      <c r="B234" s="5" t="s">
        <v>720</v>
      </c>
      <c r="C234" s="5" t="s">
        <v>721</v>
      </c>
      <c r="D234" s="5" t="s">
        <v>272</v>
      </c>
      <c r="E234" s="22">
        <v>4311</v>
      </c>
      <c r="F234" s="22">
        <v>4380</v>
      </c>
      <c r="G234" s="22">
        <v>4448.04</v>
      </c>
      <c r="H234" s="22">
        <v>4516.0200000000004</v>
      </c>
      <c r="I234" s="22">
        <v>7</v>
      </c>
    </row>
    <row r="235" spans="1:9" x14ac:dyDescent="0.25">
      <c r="A235" s="5" t="s">
        <v>722</v>
      </c>
      <c r="B235" s="5" t="s">
        <v>723</v>
      </c>
      <c r="C235" s="5" t="s">
        <v>724</v>
      </c>
      <c r="D235" s="5" t="s">
        <v>256</v>
      </c>
      <c r="E235" s="22">
        <v>48900</v>
      </c>
      <c r="F235" s="22">
        <v>49700.04</v>
      </c>
      <c r="G235" s="22">
        <v>50600.04</v>
      </c>
      <c r="H235" s="22">
        <v>51400.02</v>
      </c>
      <c r="I235" s="22">
        <v>0</v>
      </c>
    </row>
    <row r="236" spans="1:9" x14ac:dyDescent="0.25">
      <c r="A236" s="5" t="s">
        <v>725</v>
      </c>
      <c r="B236" s="5" t="s">
        <v>726</v>
      </c>
      <c r="C236" s="5" t="s">
        <v>727</v>
      </c>
      <c r="D236" s="5" t="s">
        <v>272</v>
      </c>
      <c r="E236" s="22">
        <v>13090.02</v>
      </c>
      <c r="F236" s="22">
        <v>13310.04</v>
      </c>
      <c r="G236" s="22">
        <v>13520.04</v>
      </c>
      <c r="H236" s="22">
        <v>13740</v>
      </c>
      <c r="I236" s="22">
        <v>2</v>
      </c>
    </row>
    <row r="237" spans="1:9" x14ac:dyDescent="0.25">
      <c r="A237" s="5" t="s">
        <v>728</v>
      </c>
      <c r="B237" s="5" t="s">
        <v>729</v>
      </c>
      <c r="C237" s="5" t="s">
        <v>730</v>
      </c>
      <c r="D237" s="5" t="s">
        <v>272</v>
      </c>
      <c r="E237" s="22">
        <v>13940.04</v>
      </c>
      <c r="F237" s="22">
        <v>14170.02</v>
      </c>
      <c r="G237" s="22">
        <v>14400</v>
      </c>
      <c r="H237" s="22">
        <v>14630.04</v>
      </c>
      <c r="I237" s="22">
        <v>2</v>
      </c>
    </row>
    <row r="238" spans="1:9" x14ac:dyDescent="0.25">
      <c r="A238" s="5" t="s">
        <v>731</v>
      </c>
      <c r="B238" s="5" t="s">
        <v>732</v>
      </c>
      <c r="C238" s="5" t="s">
        <v>733</v>
      </c>
      <c r="D238" s="5" t="s">
        <v>374</v>
      </c>
      <c r="E238" s="22">
        <v>12060</v>
      </c>
      <c r="F238" s="22">
        <v>12250.02</v>
      </c>
      <c r="G238" s="22">
        <v>12450</v>
      </c>
      <c r="H238" s="22">
        <v>12450</v>
      </c>
      <c r="I238" s="22">
        <v>1</v>
      </c>
    </row>
    <row r="239" spans="1:9" x14ac:dyDescent="0.25">
      <c r="A239" s="5" t="s">
        <v>734</v>
      </c>
      <c r="B239" s="5" t="s">
        <v>735</v>
      </c>
      <c r="C239" s="5" t="s">
        <v>736</v>
      </c>
      <c r="D239" s="5" t="s">
        <v>646</v>
      </c>
      <c r="E239" s="22">
        <v>12160.02</v>
      </c>
      <c r="F239" s="22">
        <v>12360</v>
      </c>
      <c r="G239" s="22">
        <v>12560.04</v>
      </c>
      <c r="H239" s="22">
        <v>12750</v>
      </c>
      <c r="I239" s="22">
        <v>1</v>
      </c>
    </row>
    <row r="240" spans="1:9" x14ac:dyDescent="0.25">
      <c r="A240" s="5" t="s">
        <v>737</v>
      </c>
      <c r="B240" s="5" t="s">
        <v>738</v>
      </c>
      <c r="C240" s="5" t="s">
        <v>739</v>
      </c>
      <c r="D240" s="5" t="s">
        <v>272</v>
      </c>
      <c r="E240" s="22">
        <v>12260.04</v>
      </c>
      <c r="F240" s="22">
        <v>12470.04</v>
      </c>
      <c r="G240" s="22">
        <v>12670.02</v>
      </c>
      <c r="H240" s="22">
        <v>12880.02</v>
      </c>
      <c r="I240" s="22">
        <v>22</v>
      </c>
    </row>
    <row r="241" spans="1:9" x14ac:dyDescent="0.25">
      <c r="A241" s="5" t="s">
        <v>740</v>
      </c>
      <c r="B241" s="5" t="s">
        <v>741</v>
      </c>
      <c r="C241" s="5" t="s">
        <v>742</v>
      </c>
      <c r="D241" s="5" t="s">
        <v>272</v>
      </c>
      <c r="E241" s="22">
        <v>28100.04</v>
      </c>
      <c r="F241" s="22">
        <v>28600.02</v>
      </c>
      <c r="G241" s="22">
        <v>29100</v>
      </c>
      <c r="H241" s="22">
        <v>29600.04</v>
      </c>
      <c r="I241" s="22">
        <v>0</v>
      </c>
    </row>
    <row r="242" spans="1:9" x14ac:dyDescent="0.25">
      <c r="A242" s="5" t="s">
        <v>743</v>
      </c>
      <c r="B242" s="5" t="s">
        <v>744</v>
      </c>
      <c r="C242" s="5" t="s">
        <v>745</v>
      </c>
      <c r="D242" s="5" t="s">
        <v>256</v>
      </c>
      <c r="E242" s="22">
        <v>17640</v>
      </c>
      <c r="F242" s="22">
        <v>17930.04</v>
      </c>
      <c r="G242" s="22">
        <v>18230.04</v>
      </c>
      <c r="H242" s="22">
        <v>18520.02</v>
      </c>
      <c r="I242" s="22">
        <v>0</v>
      </c>
    </row>
    <row r="243" spans="1:9" x14ac:dyDescent="0.25">
      <c r="A243" s="5" t="s">
        <v>746</v>
      </c>
      <c r="B243" s="5" t="s">
        <v>747</v>
      </c>
      <c r="C243" s="5" t="s">
        <v>748</v>
      </c>
      <c r="D243" s="5" t="s">
        <v>646</v>
      </c>
      <c r="E243" s="22">
        <v>6870</v>
      </c>
      <c r="F243" s="22">
        <v>6980.04</v>
      </c>
      <c r="G243" s="22">
        <v>7090.02</v>
      </c>
      <c r="H243" s="22">
        <v>7200</v>
      </c>
      <c r="I243" s="22">
        <v>0</v>
      </c>
    </row>
    <row r="244" spans="1:9" x14ac:dyDescent="0.25">
      <c r="A244" s="5" t="s">
        <v>749</v>
      </c>
      <c r="B244" s="5" t="s">
        <v>750</v>
      </c>
      <c r="C244" s="5" t="s">
        <v>751</v>
      </c>
      <c r="D244" s="5" t="s">
        <v>272</v>
      </c>
      <c r="E244" s="22">
        <v>7870.02</v>
      </c>
      <c r="F244" s="22">
        <v>7990.02</v>
      </c>
      <c r="G244" s="22">
        <v>8120.04</v>
      </c>
      <c r="H244" s="22">
        <v>8250</v>
      </c>
      <c r="I244" s="22">
        <v>19</v>
      </c>
    </row>
    <row r="245" spans="1:9" x14ac:dyDescent="0.25">
      <c r="A245" s="5" t="s">
        <v>752</v>
      </c>
      <c r="B245" s="5" t="s">
        <v>753</v>
      </c>
      <c r="C245" s="5" t="s">
        <v>754</v>
      </c>
      <c r="D245" s="5" t="s">
        <v>272</v>
      </c>
      <c r="E245" s="22">
        <v>9300</v>
      </c>
      <c r="F245" s="22">
        <v>9450</v>
      </c>
      <c r="G245" s="22">
        <v>9610.02</v>
      </c>
      <c r="H245" s="22">
        <v>9760.02</v>
      </c>
      <c r="I245" s="22">
        <v>0</v>
      </c>
    </row>
    <row r="246" spans="1:9" x14ac:dyDescent="0.25">
      <c r="A246" s="5" t="s">
        <v>755</v>
      </c>
      <c r="B246" s="5" t="s">
        <v>756</v>
      </c>
      <c r="C246" s="5" t="s">
        <v>757</v>
      </c>
      <c r="D246" s="5" t="s">
        <v>272</v>
      </c>
      <c r="E246" s="22">
        <v>8940</v>
      </c>
      <c r="F246" s="22">
        <v>9090</v>
      </c>
      <c r="G246" s="22">
        <v>9240</v>
      </c>
      <c r="H246" s="22">
        <v>9390</v>
      </c>
      <c r="I246" s="22">
        <v>0</v>
      </c>
    </row>
    <row r="247" spans="1:9" x14ac:dyDescent="0.25">
      <c r="A247" s="5" t="s">
        <v>758</v>
      </c>
      <c r="B247" s="5" t="s">
        <v>759</v>
      </c>
      <c r="C247" s="5" t="s">
        <v>760</v>
      </c>
      <c r="D247" s="5" t="s">
        <v>272</v>
      </c>
      <c r="E247" s="22">
        <v>5960.04</v>
      </c>
      <c r="F247" s="22">
        <v>6057</v>
      </c>
      <c r="G247" s="22">
        <v>6153</v>
      </c>
      <c r="H247" s="22">
        <v>6249</v>
      </c>
      <c r="I247" s="22">
        <v>25</v>
      </c>
    </row>
    <row r="248" spans="1:9" x14ac:dyDescent="0.25">
      <c r="A248" s="5" t="s">
        <v>761</v>
      </c>
      <c r="B248" s="5" t="s">
        <v>762</v>
      </c>
      <c r="C248" s="5" t="s">
        <v>763</v>
      </c>
      <c r="D248" s="5" t="s">
        <v>272</v>
      </c>
      <c r="E248" s="22">
        <v>4569</v>
      </c>
      <c r="F248" s="22">
        <v>4642.0200000000004</v>
      </c>
      <c r="G248" s="22">
        <v>4716</v>
      </c>
      <c r="H248" s="22">
        <v>4790.04</v>
      </c>
      <c r="I248" s="22">
        <v>0</v>
      </c>
    </row>
    <row r="249" spans="1:9" x14ac:dyDescent="0.25">
      <c r="A249" s="5" t="s">
        <v>764</v>
      </c>
      <c r="B249" s="5" t="s">
        <v>765</v>
      </c>
      <c r="C249" s="5" t="s">
        <v>766</v>
      </c>
      <c r="D249" s="5" t="s">
        <v>272</v>
      </c>
      <c r="E249" s="22">
        <v>4910.04</v>
      </c>
      <c r="F249" s="22">
        <v>4989</v>
      </c>
      <c r="G249" s="22">
        <v>5068.0200000000004</v>
      </c>
      <c r="H249" s="22">
        <v>5148</v>
      </c>
      <c r="I249" s="22">
        <v>0</v>
      </c>
    </row>
    <row r="250" spans="1:9" x14ac:dyDescent="0.25">
      <c r="A250" s="5" t="s">
        <v>767</v>
      </c>
      <c r="B250" s="5" t="s">
        <v>768</v>
      </c>
      <c r="C250" s="5" t="s">
        <v>769</v>
      </c>
      <c r="D250" s="5" t="s">
        <v>272</v>
      </c>
      <c r="E250" s="22">
        <v>6810</v>
      </c>
      <c r="F250" s="22">
        <v>6920.04</v>
      </c>
      <c r="G250" s="22">
        <v>7030.02</v>
      </c>
      <c r="H250" s="22">
        <v>7140</v>
      </c>
      <c r="I250" s="22">
        <v>38</v>
      </c>
    </row>
    <row r="251" spans="1:9" x14ac:dyDescent="0.25">
      <c r="A251" s="5" t="s">
        <v>770</v>
      </c>
      <c r="B251" s="5" t="s">
        <v>771</v>
      </c>
      <c r="C251" s="5" t="s">
        <v>772</v>
      </c>
      <c r="D251" s="5" t="s">
        <v>272</v>
      </c>
      <c r="E251" s="22">
        <v>11680.02</v>
      </c>
      <c r="F251" s="22">
        <v>11880</v>
      </c>
      <c r="G251" s="22">
        <v>12070.02</v>
      </c>
      <c r="H251" s="22">
        <v>12270</v>
      </c>
      <c r="I251" s="22">
        <v>22</v>
      </c>
    </row>
    <row r="252" spans="1:9" x14ac:dyDescent="0.25">
      <c r="A252" s="5" t="s">
        <v>773</v>
      </c>
      <c r="B252" s="5" t="s">
        <v>774</v>
      </c>
      <c r="C252" s="5" t="s">
        <v>775</v>
      </c>
      <c r="D252" s="5" t="s">
        <v>272</v>
      </c>
      <c r="E252" s="22">
        <v>12540</v>
      </c>
      <c r="F252" s="22">
        <v>12750</v>
      </c>
      <c r="G252" s="22">
        <v>12950.04</v>
      </c>
      <c r="H252" s="22">
        <v>13160.04</v>
      </c>
      <c r="I252" s="22">
        <v>7</v>
      </c>
    </row>
    <row r="253" spans="1:9" x14ac:dyDescent="0.25">
      <c r="A253" s="5" t="s">
        <v>776</v>
      </c>
      <c r="B253" s="5" t="s">
        <v>777</v>
      </c>
      <c r="C253" s="5" t="s">
        <v>778</v>
      </c>
      <c r="D253" s="5" t="s">
        <v>272</v>
      </c>
      <c r="E253" s="22">
        <v>10430.040000000001</v>
      </c>
      <c r="F253" s="22">
        <v>10610.04</v>
      </c>
      <c r="G253" s="22">
        <v>10780.02</v>
      </c>
      <c r="H253" s="22">
        <v>10950</v>
      </c>
      <c r="I253" s="22">
        <v>7</v>
      </c>
    </row>
    <row r="254" spans="1:9" x14ac:dyDescent="0.25">
      <c r="A254" s="5" t="s">
        <v>779</v>
      </c>
      <c r="B254" s="5" t="s">
        <v>780</v>
      </c>
      <c r="C254" s="5" t="s">
        <v>781</v>
      </c>
      <c r="D254" s="5" t="s">
        <v>590</v>
      </c>
      <c r="E254" s="22">
        <v>11410.02</v>
      </c>
      <c r="F254" s="22">
        <v>11600.04</v>
      </c>
      <c r="G254" s="22">
        <v>11790</v>
      </c>
      <c r="H254" s="22">
        <v>11980.02</v>
      </c>
      <c r="I254" s="22">
        <v>12</v>
      </c>
    </row>
    <row r="255" spans="1:9" x14ac:dyDescent="0.25">
      <c r="A255" s="5" t="s">
        <v>782</v>
      </c>
      <c r="B255" s="5" t="s">
        <v>783</v>
      </c>
      <c r="C255" s="5" t="s">
        <v>784</v>
      </c>
      <c r="D255" s="5" t="s">
        <v>272</v>
      </c>
      <c r="E255" s="22">
        <v>7860</v>
      </c>
      <c r="F255" s="22">
        <v>7980</v>
      </c>
      <c r="G255" s="22">
        <v>8110.02</v>
      </c>
      <c r="H255" s="22">
        <v>8240.0400000000009</v>
      </c>
      <c r="I255" s="22">
        <v>0</v>
      </c>
    </row>
    <row r="256" spans="1:9" x14ac:dyDescent="0.25">
      <c r="A256" s="5" t="s">
        <v>785</v>
      </c>
      <c r="B256" s="5" t="s">
        <v>786</v>
      </c>
      <c r="C256" s="5" t="s">
        <v>787</v>
      </c>
      <c r="D256" s="5" t="s">
        <v>272</v>
      </c>
      <c r="E256" s="22">
        <v>9490.02</v>
      </c>
      <c r="F256" s="22">
        <v>9650.0400000000009</v>
      </c>
      <c r="G256" s="22">
        <v>9810</v>
      </c>
      <c r="H256" s="22">
        <v>9970.02</v>
      </c>
      <c r="I256" s="22">
        <v>22</v>
      </c>
    </row>
    <row r="257" spans="1:9" x14ac:dyDescent="0.25">
      <c r="A257" s="5" t="s">
        <v>788</v>
      </c>
      <c r="B257" s="5" t="s">
        <v>789</v>
      </c>
      <c r="C257" s="5" t="s">
        <v>790</v>
      </c>
      <c r="D257" s="5" t="s">
        <v>665</v>
      </c>
      <c r="E257" s="22">
        <v>8590.02</v>
      </c>
      <c r="F257" s="22">
        <v>8740.02</v>
      </c>
      <c r="G257" s="22">
        <v>8890.02</v>
      </c>
      <c r="H257" s="22">
        <v>9040.02</v>
      </c>
      <c r="I257" s="22">
        <v>0</v>
      </c>
    </row>
    <row r="258" spans="1:9" x14ac:dyDescent="0.25">
      <c r="A258" s="5" t="s">
        <v>791</v>
      </c>
      <c r="B258" s="5" t="s">
        <v>792</v>
      </c>
      <c r="C258" s="5" t="s">
        <v>793</v>
      </c>
      <c r="D258" s="5" t="s">
        <v>272</v>
      </c>
      <c r="E258" s="22">
        <v>8520</v>
      </c>
      <c r="F258" s="22">
        <v>8660.0400000000009</v>
      </c>
      <c r="G258" s="22">
        <v>8800.02</v>
      </c>
      <c r="H258" s="22">
        <v>8940</v>
      </c>
      <c r="I258" s="22">
        <v>5</v>
      </c>
    </row>
    <row r="259" spans="1:9" x14ac:dyDescent="0.25">
      <c r="A259" s="5" t="s">
        <v>794</v>
      </c>
      <c r="B259" s="5" t="s">
        <v>795</v>
      </c>
      <c r="C259" s="5" t="s">
        <v>796</v>
      </c>
      <c r="D259" s="5" t="s">
        <v>646</v>
      </c>
      <c r="E259" s="22">
        <v>7250.04</v>
      </c>
      <c r="F259" s="22">
        <v>7370.04</v>
      </c>
      <c r="G259" s="22">
        <v>7490.04</v>
      </c>
      <c r="H259" s="22">
        <v>7610.04</v>
      </c>
      <c r="I259" s="22">
        <v>0</v>
      </c>
    </row>
    <row r="260" spans="1:9" x14ac:dyDescent="0.25">
      <c r="A260" s="5" t="s">
        <v>797</v>
      </c>
      <c r="B260" s="5" t="s">
        <v>798</v>
      </c>
      <c r="C260" s="5" t="s">
        <v>799</v>
      </c>
      <c r="D260" s="5" t="s">
        <v>272</v>
      </c>
      <c r="E260" s="22">
        <v>7790.04</v>
      </c>
      <c r="F260" s="22">
        <v>7910.04</v>
      </c>
      <c r="G260" s="22">
        <v>8040</v>
      </c>
      <c r="H260" s="22">
        <v>8160</v>
      </c>
      <c r="I260" s="22">
        <v>7</v>
      </c>
    </row>
    <row r="261" spans="1:9" x14ac:dyDescent="0.25">
      <c r="A261" s="5" t="s">
        <v>800</v>
      </c>
      <c r="B261" s="5" t="s">
        <v>801</v>
      </c>
      <c r="C261" s="5" t="s">
        <v>802</v>
      </c>
      <c r="D261" s="5" t="s">
        <v>272</v>
      </c>
      <c r="E261" s="22">
        <v>9360</v>
      </c>
      <c r="F261" s="22">
        <v>9520.02</v>
      </c>
      <c r="G261" s="22">
        <v>9680.0400000000009</v>
      </c>
      <c r="H261" s="22">
        <v>9830.0400000000009</v>
      </c>
      <c r="I261" s="22">
        <v>0</v>
      </c>
    </row>
    <row r="262" spans="1:9" x14ac:dyDescent="0.25">
      <c r="A262" s="5" t="s">
        <v>803</v>
      </c>
      <c r="B262" s="5" t="s">
        <v>804</v>
      </c>
      <c r="C262" s="5" t="s">
        <v>805</v>
      </c>
      <c r="D262" s="5" t="s">
        <v>272</v>
      </c>
      <c r="E262" s="22">
        <v>11790</v>
      </c>
      <c r="F262" s="22">
        <v>11990.04</v>
      </c>
      <c r="G262" s="22">
        <v>12190.02</v>
      </c>
      <c r="H262" s="22">
        <v>12380.04</v>
      </c>
      <c r="I262" s="22">
        <v>13</v>
      </c>
    </row>
    <row r="263" spans="1:9" x14ac:dyDescent="0.25">
      <c r="A263" s="5" t="s">
        <v>806</v>
      </c>
      <c r="B263" s="5" t="s">
        <v>807</v>
      </c>
      <c r="C263" s="5" t="s">
        <v>808</v>
      </c>
      <c r="D263" s="5" t="s">
        <v>272</v>
      </c>
      <c r="E263" s="22">
        <v>11080.02</v>
      </c>
      <c r="F263" s="22">
        <v>11260.02</v>
      </c>
      <c r="G263" s="22">
        <v>11450.04</v>
      </c>
      <c r="H263" s="22">
        <v>11630.04</v>
      </c>
      <c r="I263" s="22">
        <v>6</v>
      </c>
    </row>
    <row r="264" spans="1:9" x14ac:dyDescent="0.25">
      <c r="A264" s="5" t="s">
        <v>809</v>
      </c>
      <c r="B264" s="5" t="s">
        <v>810</v>
      </c>
      <c r="C264" s="5" t="s">
        <v>811</v>
      </c>
      <c r="D264" s="5" t="s">
        <v>272</v>
      </c>
      <c r="E264" s="22">
        <v>11430</v>
      </c>
      <c r="F264" s="22">
        <v>11620.02</v>
      </c>
      <c r="G264" s="22">
        <v>11810.04</v>
      </c>
      <c r="H264" s="22">
        <v>12000</v>
      </c>
      <c r="I264" s="22">
        <v>3</v>
      </c>
    </row>
    <row r="265" spans="1:9" x14ac:dyDescent="0.25">
      <c r="A265" s="5" t="s">
        <v>812</v>
      </c>
      <c r="B265" s="5" t="s">
        <v>813</v>
      </c>
      <c r="C265" s="5" t="s">
        <v>814</v>
      </c>
      <c r="D265" s="5" t="s">
        <v>272</v>
      </c>
      <c r="E265" s="22">
        <v>5235</v>
      </c>
      <c r="F265" s="22">
        <v>5319</v>
      </c>
      <c r="G265" s="22">
        <v>5403</v>
      </c>
      <c r="H265" s="22">
        <v>5488.02</v>
      </c>
      <c r="I265" s="22">
        <v>19</v>
      </c>
    </row>
    <row r="266" spans="1:9" x14ac:dyDescent="0.25">
      <c r="A266" s="5" t="s">
        <v>815</v>
      </c>
      <c r="B266" s="5" t="s">
        <v>816</v>
      </c>
      <c r="C266" s="5" t="s">
        <v>817</v>
      </c>
      <c r="D266" s="5" t="s">
        <v>272</v>
      </c>
      <c r="E266" s="22">
        <v>5282.04</v>
      </c>
      <c r="F266" s="22">
        <v>5368.02</v>
      </c>
      <c r="G266" s="22">
        <v>5453.04</v>
      </c>
      <c r="H266" s="22">
        <v>5538</v>
      </c>
      <c r="I266" s="22">
        <v>0</v>
      </c>
    </row>
    <row r="267" spans="1:9" x14ac:dyDescent="0.25">
      <c r="A267" s="5" t="s">
        <v>818</v>
      </c>
      <c r="B267" s="5" t="s">
        <v>819</v>
      </c>
      <c r="C267" s="5" t="s">
        <v>820</v>
      </c>
      <c r="D267" s="5" t="s">
        <v>272</v>
      </c>
      <c r="E267" s="22">
        <v>5869.02</v>
      </c>
      <c r="F267" s="22">
        <v>5964</v>
      </c>
      <c r="G267" s="22">
        <v>6059.04</v>
      </c>
      <c r="H267" s="22">
        <v>6153</v>
      </c>
      <c r="I267" s="22">
        <v>0</v>
      </c>
    </row>
    <row r="268" spans="1:9" x14ac:dyDescent="0.25">
      <c r="A268" s="5" t="s">
        <v>821</v>
      </c>
      <c r="B268" s="5" t="s">
        <v>822</v>
      </c>
      <c r="C268" s="5" t="s">
        <v>823</v>
      </c>
      <c r="D268" s="5" t="s">
        <v>272</v>
      </c>
      <c r="E268" s="22">
        <v>5545.02</v>
      </c>
      <c r="F268" s="22">
        <v>5634</v>
      </c>
      <c r="G268" s="22">
        <v>5723.04</v>
      </c>
      <c r="H268" s="22">
        <v>5813.04</v>
      </c>
      <c r="I268" s="22">
        <v>0</v>
      </c>
    </row>
    <row r="269" spans="1:9" x14ac:dyDescent="0.25">
      <c r="A269" s="5" t="s">
        <v>824</v>
      </c>
      <c r="B269" s="5" t="s">
        <v>825</v>
      </c>
      <c r="C269" s="5" t="s">
        <v>826</v>
      </c>
      <c r="D269" s="5" t="s">
        <v>272</v>
      </c>
      <c r="E269" s="22">
        <v>6164.04</v>
      </c>
      <c r="F269" s="22">
        <v>6264</v>
      </c>
      <c r="G269" s="22">
        <v>6363</v>
      </c>
      <c r="H269" s="22">
        <v>6462</v>
      </c>
      <c r="I269" s="22">
        <v>0</v>
      </c>
    </row>
    <row r="270" spans="1:9" x14ac:dyDescent="0.25">
      <c r="A270" s="5" t="s">
        <v>827</v>
      </c>
      <c r="B270" s="5" t="s">
        <v>828</v>
      </c>
      <c r="C270" s="5" t="s">
        <v>829</v>
      </c>
      <c r="D270" s="5" t="s">
        <v>272</v>
      </c>
      <c r="E270" s="22">
        <v>6920.04</v>
      </c>
      <c r="F270" s="22">
        <v>7030.02</v>
      </c>
      <c r="G270" s="22">
        <v>7140</v>
      </c>
      <c r="H270" s="22">
        <v>7250.04</v>
      </c>
      <c r="I270" s="22">
        <v>3</v>
      </c>
    </row>
    <row r="271" spans="1:9" x14ac:dyDescent="0.25">
      <c r="A271" s="5" t="s">
        <v>830</v>
      </c>
      <c r="B271" s="5" t="s">
        <v>831</v>
      </c>
      <c r="C271" s="5" t="s">
        <v>832</v>
      </c>
      <c r="D271" s="5" t="s">
        <v>665</v>
      </c>
      <c r="E271" s="22">
        <v>13860</v>
      </c>
      <c r="F271" s="22">
        <v>14100</v>
      </c>
      <c r="G271" s="22">
        <v>14340</v>
      </c>
      <c r="H271" s="22">
        <v>14580</v>
      </c>
      <c r="I271" s="22">
        <v>0</v>
      </c>
    </row>
    <row r="272" spans="1:9" x14ac:dyDescent="0.25">
      <c r="A272" s="5" t="s">
        <v>833</v>
      </c>
      <c r="B272" s="5" t="s">
        <v>834</v>
      </c>
      <c r="C272" s="5" t="s">
        <v>835</v>
      </c>
      <c r="D272" s="5" t="s">
        <v>272</v>
      </c>
      <c r="E272" s="22">
        <v>17740.02</v>
      </c>
      <c r="F272" s="22">
        <v>18040.02</v>
      </c>
      <c r="G272" s="22">
        <v>18340.02</v>
      </c>
      <c r="H272" s="22">
        <v>18640.02</v>
      </c>
      <c r="I272" s="22">
        <v>0</v>
      </c>
    </row>
    <row r="273" spans="1:9" x14ac:dyDescent="0.25">
      <c r="A273" s="5" t="s">
        <v>836</v>
      </c>
      <c r="B273" s="5" t="s">
        <v>837</v>
      </c>
      <c r="C273" s="5" t="s">
        <v>838</v>
      </c>
      <c r="D273" s="5" t="s">
        <v>272</v>
      </c>
      <c r="E273" s="22">
        <v>13720.02</v>
      </c>
      <c r="F273" s="22">
        <v>13940.04</v>
      </c>
      <c r="G273" s="22">
        <v>14170.02</v>
      </c>
      <c r="H273" s="22">
        <v>14400</v>
      </c>
      <c r="I273" s="22">
        <v>24</v>
      </c>
    </row>
    <row r="274" spans="1:9" x14ac:dyDescent="0.25">
      <c r="A274" s="5" t="s">
        <v>839</v>
      </c>
      <c r="B274" s="5" t="s">
        <v>840</v>
      </c>
      <c r="C274" s="5" t="s">
        <v>841</v>
      </c>
      <c r="D274" s="5" t="s">
        <v>272</v>
      </c>
      <c r="E274" s="22">
        <v>14660.04</v>
      </c>
      <c r="F274" s="22">
        <v>14910</v>
      </c>
      <c r="G274" s="22">
        <v>15150</v>
      </c>
      <c r="H274" s="22">
        <v>15400.02</v>
      </c>
      <c r="I274" s="22">
        <v>0</v>
      </c>
    </row>
    <row r="275" spans="1:9" x14ac:dyDescent="0.25">
      <c r="A275" s="5" t="s">
        <v>842</v>
      </c>
      <c r="B275" s="5" t="s">
        <v>843</v>
      </c>
      <c r="C275" s="5" t="s">
        <v>844</v>
      </c>
      <c r="D275" s="5" t="s">
        <v>272</v>
      </c>
      <c r="E275" s="22">
        <v>12590.04</v>
      </c>
      <c r="F275" s="22">
        <v>12800.04</v>
      </c>
      <c r="G275" s="22">
        <v>13000.02</v>
      </c>
      <c r="H275" s="22">
        <v>13210.02</v>
      </c>
      <c r="I275" s="22">
        <v>0</v>
      </c>
    </row>
    <row r="276" spans="1:9" x14ac:dyDescent="0.25">
      <c r="A276" s="5" t="s">
        <v>845</v>
      </c>
      <c r="B276" s="5" t="s">
        <v>846</v>
      </c>
      <c r="C276" s="5" t="s">
        <v>847</v>
      </c>
      <c r="D276" s="5" t="s">
        <v>272</v>
      </c>
      <c r="E276" s="22">
        <v>16430.04</v>
      </c>
      <c r="F276" s="22">
        <v>16710</v>
      </c>
      <c r="G276" s="22">
        <v>16980</v>
      </c>
      <c r="H276" s="22">
        <v>17250</v>
      </c>
      <c r="I276" s="22">
        <v>0</v>
      </c>
    </row>
    <row r="277" spans="1:9" x14ac:dyDescent="0.25">
      <c r="A277" s="5" t="s">
        <v>848</v>
      </c>
      <c r="B277" s="5" t="s">
        <v>849</v>
      </c>
      <c r="C277" s="5" t="s">
        <v>850</v>
      </c>
      <c r="D277" s="5" t="s">
        <v>272</v>
      </c>
      <c r="E277" s="22">
        <v>17250</v>
      </c>
      <c r="F277" s="22">
        <v>17540.04</v>
      </c>
      <c r="G277" s="22">
        <v>17820</v>
      </c>
      <c r="H277" s="22">
        <v>18110.04</v>
      </c>
      <c r="I277" s="22">
        <v>0</v>
      </c>
    </row>
    <row r="278" spans="1:9" x14ac:dyDescent="0.25">
      <c r="A278" s="5" t="s">
        <v>851</v>
      </c>
      <c r="B278" s="5" t="s">
        <v>852</v>
      </c>
      <c r="C278" s="5" t="s">
        <v>853</v>
      </c>
      <c r="D278" s="5" t="s">
        <v>256</v>
      </c>
      <c r="E278" s="22">
        <v>8170.02</v>
      </c>
      <c r="F278" s="22">
        <v>8310</v>
      </c>
      <c r="G278" s="22">
        <v>8440.02</v>
      </c>
      <c r="H278" s="22">
        <v>8580</v>
      </c>
      <c r="I278" s="22">
        <v>4</v>
      </c>
    </row>
    <row r="279" spans="1:9" x14ac:dyDescent="0.25">
      <c r="A279" s="5" t="s">
        <v>854</v>
      </c>
      <c r="B279" s="5" t="s">
        <v>855</v>
      </c>
      <c r="C279" s="5" t="s">
        <v>856</v>
      </c>
      <c r="D279" s="5" t="s">
        <v>256</v>
      </c>
      <c r="E279" s="22">
        <v>6530.04</v>
      </c>
      <c r="F279" s="22">
        <v>6630</v>
      </c>
      <c r="G279" s="22">
        <v>6740.04</v>
      </c>
      <c r="H279" s="22">
        <v>6850.02</v>
      </c>
      <c r="I279" s="22">
        <v>6</v>
      </c>
    </row>
    <row r="280" spans="1:9" x14ac:dyDescent="0.25">
      <c r="A280" s="5" t="s">
        <v>857</v>
      </c>
      <c r="B280" s="5" t="s">
        <v>858</v>
      </c>
      <c r="C280" s="5" t="s">
        <v>859</v>
      </c>
      <c r="D280" s="5" t="s">
        <v>256</v>
      </c>
      <c r="E280" s="22">
        <v>6950.04</v>
      </c>
      <c r="F280" s="22">
        <v>7070.04</v>
      </c>
      <c r="G280" s="22">
        <v>7180.02</v>
      </c>
      <c r="H280" s="22">
        <v>7300.02</v>
      </c>
      <c r="I280" s="22">
        <v>0</v>
      </c>
    </row>
    <row r="281" spans="1:9" x14ac:dyDescent="0.25">
      <c r="A281" s="5" t="s">
        <v>860</v>
      </c>
      <c r="B281" s="5" t="s">
        <v>861</v>
      </c>
      <c r="C281" s="5" t="s">
        <v>862</v>
      </c>
      <c r="D281" s="5" t="s">
        <v>532</v>
      </c>
      <c r="E281" s="22">
        <v>3733.02</v>
      </c>
      <c r="F281" s="22">
        <v>3791.04</v>
      </c>
      <c r="G281" s="22">
        <v>3850.02</v>
      </c>
      <c r="H281" s="22">
        <v>3908.04</v>
      </c>
      <c r="I281" s="22">
        <v>0</v>
      </c>
    </row>
    <row r="282" spans="1:9" x14ac:dyDescent="0.25">
      <c r="A282" s="5" t="s">
        <v>863</v>
      </c>
      <c r="B282" s="5" t="s">
        <v>864</v>
      </c>
      <c r="C282" s="5" t="s">
        <v>865</v>
      </c>
      <c r="D282" s="5" t="s">
        <v>272</v>
      </c>
      <c r="E282" s="22">
        <v>3292.02</v>
      </c>
      <c r="F282" s="22">
        <v>3347.04</v>
      </c>
      <c r="G282" s="22">
        <v>3402</v>
      </c>
      <c r="H282" s="22">
        <v>3457.02</v>
      </c>
      <c r="I282" s="22">
        <v>0</v>
      </c>
    </row>
    <row r="283" spans="1:9" x14ac:dyDescent="0.25">
      <c r="A283" s="5" t="s">
        <v>866</v>
      </c>
      <c r="B283" s="5" t="s">
        <v>867</v>
      </c>
      <c r="C283" s="5" t="s">
        <v>868</v>
      </c>
      <c r="D283" s="5" t="s">
        <v>402</v>
      </c>
      <c r="E283" s="22">
        <v>1691.04</v>
      </c>
      <c r="F283" s="22">
        <v>1719</v>
      </c>
      <c r="G283" s="22">
        <v>1748.04</v>
      </c>
      <c r="H283" s="22">
        <v>1777.02</v>
      </c>
      <c r="I283" s="22">
        <v>6</v>
      </c>
    </row>
    <row r="284" spans="1:9" x14ac:dyDescent="0.25">
      <c r="A284" s="5" t="s">
        <v>869</v>
      </c>
      <c r="B284" s="5" t="s">
        <v>870</v>
      </c>
      <c r="C284" s="5" t="s">
        <v>871</v>
      </c>
      <c r="D284" s="5" t="s">
        <v>256</v>
      </c>
      <c r="E284" s="22">
        <v>22200</v>
      </c>
      <c r="F284" s="22">
        <v>22600.02</v>
      </c>
      <c r="G284" s="22">
        <v>22900.02</v>
      </c>
      <c r="H284" s="22">
        <v>23300.04</v>
      </c>
      <c r="I284" s="22">
        <v>0</v>
      </c>
    </row>
    <row r="285" spans="1:9" x14ac:dyDescent="0.25">
      <c r="A285" s="5" t="s">
        <v>872</v>
      </c>
      <c r="B285" s="5" t="s">
        <v>873</v>
      </c>
      <c r="C285" s="5" t="s">
        <v>874</v>
      </c>
      <c r="D285" s="5" t="s">
        <v>256</v>
      </c>
      <c r="E285" s="22">
        <v>1244.04</v>
      </c>
      <c r="F285" s="22">
        <v>1265.04</v>
      </c>
      <c r="G285" s="22">
        <v>1285.02</v>
      </c>
      <c r="H285" s="22">
        <v>1306.02</v>
      </c>
      <c r="I285" s="22">
        <v>2</v>
      </c>
    </row>
    <row r="286" spans="1:9" x14ac:dyDescent="0.25">
      <c r="A286" s="5" t="s">
        <v>875</v>
      </c>
      <c r="B286" s="5" t="s">
        <v>876</v>
      </c>
      <c r="C286" s="5" t="s">
        <v>877</v>
      </c>
      <c r="D286" s="5" t="s">
        <v>272</v>
      </c>
      <c r="E286" s="22">
        <v>1306.02</v>
      </c>
      <c r="F286" s="22">
        <v>1327.02</v>
      </c>
      <c r="G286" s="22">
        <v>1349.04</v>
      </c>
      <c r="H286" s="22">
        <v>1370.04</v>
      </c>
      <c r="I286" s="22">
        <v>26</v>
      </c>
    </row>
    <row r="287" spans="1:9" x14ac:dyDescent="0.25">
      <c r="A287" s="5" t="s">
        <v>878</v>
      </c>
      <c r="B287" s="5" t="s">
        <v>879</v>
      </c>
      <c r="C287" s="5" t="s">
        <v>880</v>
      </c>
      <c r="D287" s="5" t="s">
        <v>881</v>
      </c>
      <c r="E287" s="22">
        <v>1111.02</v>
      </c>
      <c r="F287" s="22">
        <v>1128</v>
      </c>
      <c r="G287" s="22">
        <v>1146</v>
      </c>
      <c r="H287" s="22">
        <v>1163.04</v>
      </c>
      <c r="I287" s="22">
        <v>0</v>
      </c>
    </row>
    <row r="288" spans="1:9" x14ac:dyDescent="0.25">
      <c r="A288" s="5" t="s">
        <v>882</v>
      </c>
      <c r="B288" s="5" t="s">
        <v>883</v>
      </c>
      <c r="C288" s="5" t="s">
        <v>884</v>
      </c>
      <c r="D288" s="5" t="s">
        <v>256</v>
      </c>
      <c r="E288" s="22">
        <v>1203</v>
      </c>
      <c r="F288" s="22">
        <v>1222.02</v>
      </c>
      <c r="G288" s="22">
        <v>1242</v>
      </c>
      <c r="H288" s="22">
        <v>1261.02</v>
      </c>
      <c r="I288" s="22">
        <v>5</v>
      </c>
    </row>
    <row r="289" spans="1:9" x14ac:dyDescent="0.25">
      <c r="A289" s="5" t="s">
        <v>885</v>
      </c>
      <c r="B289" s="5" t="s">
        <v>886</v>
      </c>
      <c r="C289" s="5" t="s">
        <v>887</v>
      </c>
      <c r="D289" s="5" t="s">
        <v>256</v>
      </c>
      <c r="E289" s="22">
        <v>2025</v>
      </c>
      <c r="F289" s="22">
        <v>2058</v>
      </c>
      <c r="G289" s="22">
        <v>2092.02</v>
      </c>
      <c r="H289" s="22">
        <v>2125.02</v>
      </c>
      <c r="I289" s="22">
        <v>0</v>
      </c>
    </row>
    <row r="290" spans="1:9" x14ac:dyDescent="0.25">
      <c r="A290" s="5" t="s">
        <v>888</v>
      </c>
      <c r="B290" s="5" t="s">
        <v>889</v>
      </c>
      <c r="C290" s="5" t="s">
        <v>890</v>
      </c>
      <c r="D290" s="5" t="s">
        <v>256</v>
      </c>
      <c r="E290" s="22">
        <v>2196</v>
      </c>
      <c r="F290" s="22">
        <v>2232</v>
      </c>
      <c r="G290" s="22">
        <v>2268</v>
      </c>
      <c r="H290" s="22">
        <v>2304</v>
      </c>
      <c r="I290" s="22">
        <v>23</v>
      </c>
    </row>
    <row r="291" spans="1:9" x14ac:dyDescent="0.25">
      <c r="A291" s="5" t="s">
        <v>891</v>
      </c>
      <c r="B291" s="5" t="s">
        <v>892</v>
      </c>
      <c r="C291" s="5" t="s">
        <v>893</v>
      </c>
      <c r="D291" s="5" t="s">
        <v>272</v>
      </c>
      <c r="E291" s="22">
        <v>16700.04</v>
      </c>
      <c r="F291" s="22">
        <v>16990.02</v>
      </c>
      <c r="G291" s="22">
        <v>17270.04</v>
      </c>
      <c r="H291" s="22">
        <v>17550</v>
      </c>
      <c r="I291" s="22">
        <v>0</v>
      </c>
    </row>
    <row r="292" spans="1:9" x14ac:dyDescent="0.25">
      <c r="A292" s="5" t="s">
        <v>894</v>
      </c>
      <c r="B292" s="5" t="s">
        <v>895</v>
      </c>
      <c r="C292" s="5" t="s">
        <v>896</v>
      </c>
      <c r="D292" s="5" t="s">
        <v>272</v>
      </c>
      <c r="E292" s="22">
        <v>362.04</v>
      </c>
      <c r="F292" s="22">
        <v>368.04</v>
      </c>
      <c r="G292" s="22">
        <v>374.04</v>
      </c>
      <c r="H292" s="22">
        <v>379.02</v>
      </c>
      <c r="I292" s="22">
        <v>4</v>
      </c>
    </row>
    <row r="293" spans="1:9" x14ac:dyDescent="0.25">
      <c r="A293" s="5" t="s">
        <v>897</v>
      </c>
      <c r="B293" s="5" t="s">
        <v>898</v>
      </c>
      <c r="C293" s="5" t="s">
        <v>899</v>
      </c>
      <c r="D293" s="5" t="s">
        <v>272</v>
      </c>
      <c r="E293" s="22">
        <v>464.04</v>
      </c>
      <c r="F293" s="22">
        <v>472.02</v>
      </c>
      <c r="G293" s="22">
        <v>479.04</v>
      </c>
      <c r="H293" s="22">
        <v>486</v>
      </c>
      <c r="I293" s="22">
        <v>5</v>
      </c>
    </row>
    <row r="294" spans="1:9" x14ac:dyDescent="0.25">
      <c r="A294" s="5" t="s">
        <v>900</v>
      </c>
      <c r="B294" s="5" t="s">
        <v>901</v>
      </c>
      <c r="C294" s="5" t="s">
        <v>902</v>
      </c>
      <c r="D294" s="5" t="s">
        <v>272</v>
      </c>
      <c r="E294" s="22">
        <v>16190.04</v>
      </c>
      <c r="F294" s="22">
        <v>16470</v>
      </c>
      <c r="G294" s="22">
        <v>16740</v>
      </c>
      <c r="H294" s="22">
        <v>17020.02</v>
      </c>
      <c r="I294" s="22">
        <v>0</v>
      </c>
    </row>
    <row r="295" spans="1:9" x14ac:dyDescent="0.25">
      <c r="A295" s="5" t="s">
        <v>903</v>
      </c>
      <c r="B295" s="5" t="s">
        <v>904</v>
      </c>
      <c r="C295" s="5" t="s">
        <v>905</v>
      </c>
      <c r="D295" s="5" t="s">
        <v>256</v>
      </c>
      <c r="E295" s="22">
        <v>670.02</v>
      </c>
      <c r="F295" s="22">
        <v>680.04</v>
      </c>
      <c r="G295" s="22">
        <v>691.02</v>
      </c>
      <c r="H295" s="22">
        <v>702</v>
      </c>
      <c r="I295" s="22">
        <v>24</v>
      </c>
    </row>
    <row r="296" spans="1:9" x14ac:dyDescent="0.25">
      <c r="A296" s="5" t="s">
        <v>906</v>
      </c>
      <c r="B296" s="5" t="s">
        <v>907</v>
      </c>
      <c r="C296" s="5" t="s">
        <v>908</v>
      </c>
      <c r="D296" s="5" t="s">
        <v>272</v>
      </c>
      <c r="E296" s="22">
        <v>428.04</v>
      </c>
      <c r="F296" s="22">
        <v>435</v>
      </c>
      <c r="G296" s="22">
        <v>442.02</v>
      </c>
      <c r="H296" s="22">
        <v>449.04</v>
      </c>
      <c r="I296" s="22">
        <v>0</v>
      </c>
    </row>
    <row r="297" spans="1:9" x14ac:dyDescent="0.25">
      <c r="A297" s="5" t="s">
        <v>909</v>
      </c>
      <c r="B297" s="5" t="s">
        <v>910</v>
      </c>
      <c r="C297" s="5" t="s">
        <v>911</v>
      </c>
      <c r="D297" s="5" t="s">
        <v>272</v>
      </c>
      <c r="E297" s="22">
        <v>29300.04</v>
      </c>
      <c r="F297" s="22">
        <v>29800.02</v>
      </c>
      <c r="G297" s="22">
        <v>30400.02</v>
      </c>
      <c r="H297" s="22">
        <v>30900</v>
      </c>
      <c r="I297" s="22">
        <v>0</v>
      </c>
    </row>
    <row r="298" spans="1:9" x14ac:dyDescent="0.25">
      <c r="A298" s="5" t="s">
        <v>912</v>
      </c>
      <c r="B298" s="5" t="s">
        <v>913</v>
      </c>
      <c r="C298" s="5" t="s">
        <v>914</v>
      </c>
      <c r="D298" s="5" t="s">
        <v>881</v>
      </c>
      <c r="E298" s="22">
        <v>2454</v>
      </c>
      <c r="F298" s="22">
        <v>2493</v>
      </c>
      <c r="G298" s="22">
        <v>2532</v>
      </c>
      <c r="H298" s="22">
        <v>2571</v>
      </c>
      <c r="I298" s="22">
        <v>0</v>
      </c>
    </row>
    <row r="299" spans="1:9" x14ac:dyDescent="0.25">
      <c r="A299" s="5" t="s">
        <v>915</v>
      </c>
      <c r="B299" s="5" t="s">
        <v>916</v>
      </c>
      <c r="C299" s="5" t="s">
        <v>917</v>
      </c>
      <c r="D299" s="5" t="s">
        <v>272</v>
      </c>
      <c r="E299" s="22">
        <v>8330.0400000000009</v>
      </c>
      <c r="F299" s="22">
        <v>8470.02</v>
      </c>
      <c r="G299" s="22">
        <v>8610</v>
      </c>
      <c r="H299" s="22">
        <v>8750.0400000000009</v>
      </c>
      <c r="I299" s="22">
        <v>0</v>
      </c>
    </row>
    <row r="300" spans="1:9" x14ac:dyDescent="0.25">
      <c r="A300" s="5" t="s">
        <v>918</v>
      </c>
      <c r="B300" s="5" t="s">
        <v>919</v>
      </c>
      <c r="C300" s="5" t="s">
        <v>917</v>
      </c>
      <c r="D300" s="5" t="s">
        <v>272</v>
      </c>
      <c r="E300" s="22">
        <v>7770</v>
      </c>
      <c r="F300" s="22">
        <v>7900.02</v>
      </c>
      <c r="G300" s="22">
        <v>8020.02</v>
      </c>
      <c r="H300" s="22">
        <v>8150.04</v>
      </c>
      <c r="I300" s="22">
        <v>0</v>
      </c>
    </row>
    <row r="301" spans="1:9" x14ac:dyDescent="0.25">
      <c r="A301" s="5" t="s">
        <v>920</v>
      </c>
      <c r="B301" s="5" t="s">
        <v>921</v>
      </c>
      <c r="C301" s="5" t="s">
        <v>922</v>
      </c>
      <c r="D301" s="5" t="s">
        <v>272</v>
      </c>
      <c r="E301" s="22">
        <v>6630</v>
      </c>
      <c r="F301" s="22">
        <v>6740.04</v>
      </c>
      <c r="G301" s="22">
        <v>6850.02</v>
      </c>
      <c r="H301" s="22">
        <v>6960</v>
      </c>
      <c r="I301" s="22">
        <v>0</v>
      </c>
    </row>
    <row r="302" spans="1:9" x14ac:dyDescent="0.25">
      <c r="A302" s="5" t="s">
        <v>923</v>
      </c>
      <c r="B302" s="5" t="s">
        <v>924</v>
      </c>
      <c r="C302" s="5" t="s">
        <v>922</v>
      </c>
      <c r="D302" s="5" t="s">
        <v>272</v>
      </c>
      <c r="E302" s="22">
        <v>5715</v>
      </c>
      <c r="F302" s="22">
        <v>5809.02</v>
      </c>
      <c r="G302" s="22">
        <v>5903.04</v>
      </c>
      <c r="H302" s="22">
        <v>5996.04</v>
      </c>
      <c r="I302" s="22">
        <v>0</v>
      </c>
    </row>
    <row r="303" spans="1:9" x14ac:dyDescent="0.25">
      <c r="A303" s="5" t="s">
        <v>925</v>
      </c>
      <c r="B303" s="5" t="s">
        <v>926</v>
      </c>
      <c r="C303" s="5" t="s">
        <v>927</v>
      </c>
      <c r="D303" s="5" t="s">
        <v>272</v>
      </c>
      <c r="E303" s="22">
        <v>10320</v>
      </c>
      <c r="F303" s="22">
        <v>10490.04</v>
      </c>
      <c r="G303" s="22">
        <v>10660.02</v>
      </c>
      <c r="H303" s="22">
        <v>10840.02</v>
      </c>
      <c r="I303" s="22">
        <v>0</v>
      </c>
    </row>
    <row r="304" spans="1:9" x14ac:dyDescent="0.25">
      <c r="A304" s="5" t="s">
        <v>928</v>
      </c>
      <c r="B304" s="5" t="s">
        <v>929</v>
      </c>
      <c r="C304" s="5" t="s">
        <v>930</v>
      </c>
      <c r="D304" s="5" t="s">
        <v>272</v>
      </c>
      <c r="E304" s="22">
        <v>12500.04</v>
      </c>
      <c r="F304" s="22">
        <v>12710.04</v>
      </c>
      <c r="G304" s="22">
        <v>12920.04</v>
      </c>
      <c r="H304" s="22">
        <v>13130.04</v>
      </c>
      <c r="I304" s="22">
        <v>2</v>
      </c>
    </row>
    <row r="305" spans="1:9" x14ac:dyDescent="0.25">
      <c r="A305" s="5" t="s">
        <v>931</v>
      </c>
      <c r="B305" s="5" t="s">
        <v>932</v>
      </c>
      <c r="C305" s="5" t="s">
        <v>933</v>
      </c>
      <c r="D305" s="5" t="s">
        <v>272</v>
      </c>
      <c r="E305" s="22">
        <v>12380.04</v>
      </c>
      <c r="F305" s="22">
        <v>12580.02</v>
      </c>
      <c r="G305" s="22">
        <v>12790.02</v>
      </c>
      <c r="H305" s="22">
        <v>13000.02</v>
      </c>
      <c r="I305" s="22">
        <v>2</v>
      </c>
    </row>
    <row r="306" spans="1:9" x14ac:dyDescent="0.25">
      <c r="A306" s="5" t="s">
        <v>934</v>
      </c>
      <c r="B306" s="5" t="s">
        <v>935</v>
      </c>
      <c r="C306" s="5" t="s">
        <v>936</v>
      </c>
      <c r="D306" s="5" t="s">
        <v>272</v>
      </c>
      <c r="E306" s="22">
        <v>12550.02</v>
      </c>
      <c r="F306" s="22">
        <v>12770.04</v>
      </c>
      <c r="G306" s="22">
        <v>13190.04</v>
      </c>
      <c r="H306" s="22">
        <v>13410</v>
      </c>
      <c r="I306" s="22">
        <v>0</v>
      </c>
    </row>
    <row r="307" spans="1:9" x14ac:dyDescent="0.25">
      <c r="A307" s="5" t="s">
        <v>937</v>
      </c>
      <c r="B307" s="5" t="s">
        <v>938</v>
      </c>
      <c r="C307" s="5" t="s">
        <v>939</v>
      </c>
      <c r="D307" s="5" t="s">
        <v>272</v>
      </c>
      <c r="E307" s="22">
        <v>10140</v>
      </c>
      <c r="F307" s="22">
        <v>10310.040000000001</v>
      </c>
      <c r="G307" s="22">
        <v>10470</v>
      </c>
      <c r="H307" s="22">
        <v>10640.04</v>
      </c>
      <c r="I307" s="22">
        <v>16</v>
      </c>
    </row>
    <row r="308" spans="1:9" x14ac:dyDescent="0.25">
      <c r="A308" s="5" t="s">
        <v>940</v>
      </c>
      <c r="B308" s="5" t="s">
        <v>941</v>
      </c>
      <c r="C308" s="5" t="s">
        <v>942</v>
      </c>
      <c r="D308" s="5" t="s">
        <v>324</v>
      </c>
      <c r="E308" s="22">
        <v>1134</v>
      </c>
      <c r="F308" s="22">
        <v>1152</v>
      </c>
      <c r="G308" s="22">
        <v>1171.02</v>
      </c>
      <c r="H308" s="22">
        <v>1189.02</v>
      </c>
      <c r="I308" s="22">
        <v>7</v>
      </c>
    </row>
    <row r="309" spans="1:9" x14ac:dyDescent="0.25">
      <c r="A309" s="5" t="s">
        <v>943</v>
      </c>
      <c r="B309" s="5" t="s">
        <v>944</v>
      </c>
      <c r="C309" s="5" t="s">
        <v>945</v>
      </c>
      <c r="D309" s="5" t="s">
        <v>590</v>
      </c>
      <c r="E309" s="22">
        <v>3636</v>
      </c>
      <c r="F309" s="22">
        <v>3695.04</v>
      </c>
      <c r="G309" s="22">
        <v>3753</v>
      </c>
      <c r="H309" s="22">
        <v>3812.04</v>
      </c>
      <c r="I309" s="22">
        <v>8</v>
      </c>
    </row>
    <row r="310" spans="1:9" x14ac:dyDescent="0.25">
      <c r="A310" s="5" t="s">
        <v>946</v>
      </c>
      <c r="B310" s="5" t="s">
        <v>947</v>
      </c>
      <c r="C310" s="5" t="s">
        <v>948</v>
      </c>
      <c r="D310" s="5" t="s">
        <v>590</v>
      </c>
      <c r="E310" s="22">
        <v>4361.04</v>
      </c>
      <c r="F310" s="22">
        <v>4431</v>
      </c>
      <c r="G310" s="22">
        <v>4501.0200000000004</v>
      </c>
      <c r="H310" s="22">
        <v>4572</v>
      </c>
      <c r="I310" s="22">
        <v>8</v>
      </c>
    </row>
    <row r="311" spans="1:9" x14ac:dyDescent="0.25">
      <c r="A311" s="5" t="s">
        <v>949</v>
      </c>
      <c r="B311" s="5" t="s">
        <v>950</v>
      </c>
      <c r="C311" s="5" t="s">
        <v>951</v>
      </c>
      <c r="D311" s="5" t="s">
        <v>952</v>
      </c>
      <c r="E311" s="22">
        <v>4692</v>
      </c>
      <c r="F311" s="22">
        <v>4766.04</v>
      </c>
      <c r="G311" s="22">
        <v>4839</v>
      </c>
      <c r="H311" s="22">
        <v>4912.0200000000004</v>
      </c>
      <c r="I311" s="22">
        <v>0</v>
      </c>
    </row>
    <row r="312" spans="1:9" x14ac:dyDescent="0.25">
      <c r="A312" s="5" t="s">
        <v>953</v>
      </c>
      <c r="B312" s="5" t="s">
        <v>954</v>
      </c>
      <c r="C312" s="5" t="s">
        <v>955</v>
      </c>
      <c r="D312" s="5" t="s">
        <v>272</v>
      </c>
      <c r="E312" s="22">
        <v>14240.04</v>
      </c>
      <c r="F312" s="22">
        <v>14470.02</v>
      </c>
      <c r="G312" s="22">
        <v>14710.02</v>
      </c>
      <c r="H312" s="22">
        <v>14940</v>
      </c>
      <c r="I312" s="22">
        <v>0</v>
      </c>
    </row>
    <row r="313" spans="1:9" x14ac:dyDescent="0.25">
      <c r="A313" s="5" t="s">
        <v>956</v>
      </c>
      <c r="B313" s="5" t="s">
        <v>957</v>
      </c>
      <c r="C313" s="5" t="s">
        <v>958</v>
      </c>
      <c r="D313" s="5" t="s">
        <v>272</v>
      </c>
      <c r="E313" s="22">
        <v>13500</v>
      </c>
      <c r="F313" s="22">
        <v>13730.04</v>
      </c>
      <c r="G313" s="22">
        <v>13950</v>
      </c>
      <c r="H313" s="22">
        <v>14170.02</v>
      </c>
      <c r="I313" s="22">
        <v>0</v>
      </c>
    </row>
    <row r="314" spans="1:9" x14ac:dyDescent="0.25">
      <c r="A314" s="5" t="s">
        <v>959</v>
      </c>
      <c r="B314" s="5" t="s">
        <v>960</v>
      </c>
      <c r="C314" s="5" t="s">
        <v>961</v>
      </c>
      <c r="D314" s="5" t="s">
        <v>532</v>
      </c>
      <c r="E314" s="22">
        <v>9060</v>
      </c>
      <c r="F314" s="22">
        <v>9210</v>
      </c>
      <c r="G314" s="22">
        <v>9350.0400000000009</v>
      </c>
      <c r="H314" s="22">
        <v>9500.0400000000009</v>
      </c>
      <c r="I314" s="22">
        <v>2</v>
      </c>
    </row>
    <row r="315" spans="1:9" x14ac:dyDescent="0.25">
      <c r="A315" s="5" t="s">
        <v>962</v>
      </c>
      <c r="B315" s="5" t="s">
        <v>963</v>
      </c>
      <c r="C315" s="5" t="s">
        <v>964</v>
      </c>
      <c r="D315" s="5" t="s">
        <v>532</v>
      </c>
      <c r="E315" s="22">
        <v>13020</v>
      </c>
      <c r="F315" s="22">
        <v>13230</v>
      </c>
      <c r="G315" s="22">
        <v>13440</v>
      </c>
      <c r="H315" s="22">
        <v>13650</v>
      </c>
      <c r="I315" s="22">
        <v>0</v>
      </c>
    </row>
    <row r="316" spans="1:9" x14ac:dyDescent="0.25">
      <c r="A316" s="5" t="s">
        <v>965</v>
      </c>
      <c r="B316" s="5" t="s">
        <v>966</v>
      </c>
      <c r="C316" s="5" t="s">
        <v>967</v>
      </c>
      <c r="D316" s="5" t="s">
        <v>272</v>
      </c>
      <c r="E316" s="22">
        <v>16450.02</v>
      </c>
      <c r="F316" s="22">
        <v>16720.02</v>
      </c>
      <c r="G316" s="22">
        <v>16990.02</v>
      </c>
      <c r="H316" s="22">
        <v>17260.02</v>
      </c>
      <c r="I316" s="22">
        <v>4</v>
      </c>
    </row>
    <row r="317" spans="1:9" x14ac:dyDescent="0.25">
      <c r="A317" s="5" t="s">
        <v>968</v>
      </c>
      <c r="B317" s="5" t="s">
        <v>969</v>
      </c>
      <c r="C317" s="5" t="s">
        <v>970</v>
      </c>
      <c r="D317" s="5" t="s">
        <v>971</v>
      </c>
      <c r="E317" s="22">
        <v>9280.02</v>
      </c>
      <c r="F317" s="22">
        <v>9440.0400000000009</v>
      </c>
      <c r="G317" s="22">
        <v>9590.0400000000009</v>
      </c>
      <c r="H317" s="22">
        <v>9750</v>
      </c>
      <c r="I317" s="22">
        <v>9</v>
      </c>
    </row>
    <row r="318" spans="1:9" x14ac:dyDescent="0.25">
      <c r="A318" s="5" t="s">
        <v>972</v>
      </c>
      <c r="B318" s="5" t="s">
        <v>973</v>
      </c>
      <c r="C318" s="5" t="s">
        <v>974</v>
      </c>
      <c r="D318" s="5" t="s">
        <v>532</v>
      </c>
      <c r="E318" s="22">
        <v>18730.02</v>
      </c>
      <c r="F318" s="22">
        <v>19030.02</v>
      </c>
      <c r="G318" s="22">
        <v>19330.02</v>
      </c>
      <c r="H318" s="22">
        <v>19630.02</v>
      </c>
      <c r="I318" s="22">
        <v>12</v>
      </c>
    </row>
    <row r="319" spans="1:9" x14ac:dyDescent="0.25">
      <c r="A319" s="5" t="s">
        <v>975</v>
      </c>
      <c r="B319" s="5" t="s">
        <v>976</v>
      </c>
      <c r="C319" s="5" t="s">
        <v>977</v>
      </c>
      <c r="D319" s="5" t="s">
        <v>272</v>
      </c>
      <c r="E319" s="22">
        <v>18410.04</v>
      </c>
      <c r="F319" s="22">
        <v>18720</v>
      </c>
      <c r="G319" s="22">
        <v>19020</v>
      </c>
      <c r="H319" s="22">
        <v>19320</v>
      </c>
      <c r="I319" s="22">
        <v>6</v>
      </c>
    </row>
    <row r="320" spans="1:9" x14ac:dyDescent="0.25">
      <c r="A320" s="5" t="s">
        <v>978</v>
      </c>
      <c r="B320" s="5" t="s">
        <v>979</v>
      </c>
      <c r="C320" s="5" t="s">
        <v>980</v>
      </c>
      <c r="D320" s="5" t="s">
        <v>272</v>
      </c>
      <c r="E320" s="22">
        <v>14190</v>
      </c>
      <c r="F320" s="22">
        <v>14430</v>
      </c>
      <c r="G320" s="22">
        <v>14660.04</v>
      </c>
      <c r="H320" s="22">
        <v>14890.02</v>
      </c>
      <c r="I320" s="22">
        <v>0</v>
      </c>
    </row>
    <row r="321" spans="1:9" x14ac:dyDescent="0.25">
      <c r="A321" s="5" t="s">
        <v>981</v>
      </c>
      <c r="B321" s="5" t="s">
        <v>982</v>
      </c>
      <c r="C321" s="5" t="s">
        <v>983</v>
      </c>
      <c r="D321" s="5" t="s">
        <v>272</v>
      </c>
      <c r="E321" s="22">
        <v>22900.02</v>
      </c>
      <c r="F321" s="22">
        <v>23300.04</v>
      </c>
      <c r="G321" s="22">
        <v>23600.04</v>
      </c>
      <c r="H321" s="22">
        <v>24000</v>
      </c>
      <c r="I321" s="22">
        <v>0</v>
      </c>
    </row>
    <row r="322" spans="1:9" x14ac:dyDescent="0.25">
      <c r="A322" s="5" t="s">
        <v>984</v>
      </c>
      <c r="B322" s="5" t="s">
        <v>985</v>
      </c>
      <c r="C322" s="5" t="s">
        <v>986</v>
      </c>
      <c r="D322" s="5" t="s">
        <v>272</v>
      </c>
      <c r="E322" s="22">
        <v>33200.04</v>
      </c>
      <c r="F322" s="22">
        <v>33800.04</v>
      </c>
      <c r="G322" s="22">
        <v>34300.019999999997</v>
      </c>
      <c r="H322" s="22">
        <v>34900.019999999997</v>
      </c>
      <c r="I322" s="22">
        <v>0</v>
      </c>
    </row>
    <row r="323" spans="1:9" x14ac:dyDescent="0.25">
      <c r="A323" s="5" t="s">
        <v>987</v>
      </c>
      <c r="B323" s="5" t="s">
        <v>988</v>
      </c>
      <c r="C323" s="5" t="s">
        <v>989</v>
      </c>
      <c r="D323" s="5" t="s">
        <v>971</v>
      </c>
      <c r="E323" s="22">
        <v>16890</v>
      </c>
      <c r="F323" s="22">
        <v>17170.02</v>
      </c>
      <c r="G323" s="22">
        <v>17460</v>
      </c>
      <c r="H323" s="22">
        <v>17750.04</v>
      </c>
      <c r="I323" s="22">
        <v>0</v>
      </c>
    </row>
    <row r="324" spans="1:9" x14ac:dyDescent="0.25">
      <c r="A324" s="5" t="s">
        <v>990</v>
      </c>
      <c r="B324" s="5" t="s">
        <v>991</v>
      </c>
      <c r="C324" s="5" t="s">
        <v>992</v>
      </c>
      <c r="D324" s="5" t="s">
        <v>272</v>
      </c>
      <c r="E324" s="22">
        <v>44700</v>
      </c>
      <c r="F324" s="22">
        <v>45400.02</v>
      </c>
      <c r="G324" s="22">
        <v>46100.04</v>
      </c>
      <c r="H324" s="22">
        <v>46900.02</v>
      </c>
      <c r="I324" s="22">
        <v>0</v>
      </c>
    </row>
    <row r="325" spans="1:9" x14ac:dyDescent="0.25">
      <c r="A325" s="5" t="s">
        <v>993</v>
      </c>
      <c r="B325" s="5" t="s">
        <v>994</v>
      </c>
      <c r="C325" s="5" t="s">
        <v>995</v>
      </c>
      <c r="D325" s="5" t="s">
        <v>272</v>
      </c>
      <c r="E325" s="22">
        <v>56100</v>
      </c>
      <c r="F325" s="22">
        <v>57000</v>
      </c>
      <c r="G325" s="22">
        <v>58000.02</v>
      </c>
      <c r="H325" s="22">
        <v>58900.02</v>
      </c>
      <c r="I325" s="22">
        <v>1</v>
      </c>
    </row>
    <row r="326" spans="1:9" x14ac:dyDescent="0.25">
      <c r="A326" s="5" t="s">
        <v>996</v>
      </c>
      <c r="B326" s="5" t="s">
        <v>997</v>
      </c>
      <c r="C326" s="5" t="s">
        <v>998</v>
      </c>
      <c r="D326" s="5" t="s">
        <v>532</v>
      </c>
      <c r="E326" s="22">
        <v>54700.02</v>
      </c>
      <c r="F326" s="22">
        <v>55600.02</v>
      </c>
      <c r="G326" s="22">
        <v>56500.02</v>
      </c>
      <c r="H326" s="22">
        <v>57400.02</v>
      </c>
      <c r="I326" s="22">
        <v>0</v>
      </c>
    </row>
    <row r="327" spans="1:9" x14ac:dyDescent="0.25">
      <c r="A327" s="5" t="s">
        <v>999</v>
      </c>
      <c r="B327" s="5" t="s">
        <v>1000</v>
      </c>
      <c r="C327" s="5" t="s">
        <v>1001</v>
      </c>
      <c r="D327" s="5" t="s">
        <v>272</v>
      </c>
      <c r="E327" s="22">
        <v>66000</v>
      </c>
      <c r="F327" s="22">
        <v>67100.039999999994</v>
      </c>
      <c r="G327" s="22">
        <v>68300.039999999994</v>
      </c>
      <c r="H327" s="22">
        <v>69400.02</v>
      </c>
      <c r="I327" s="22">
        <v>0</v>
      </c>
    </row>
    <row r="328" spans="1:9" x14ac:dyDescent="0.25">
      <c r="A328" s="5" t="s">
        <v>1002</v>
      </c>
      <c r="B328" s="5" t="s">
        <v>1003</v>
      </c>
      <c r="C328" s="5" t="s">
        <v>1004</v>
      </c>
      <c r="D328" s="5" t="s">
        <v>272</v>
      </c>
      <c r="E328" s="22">
        <v>77600.039999999994</v>
      </c>
      <c r="F328" s="22">
        <v>78900</v>
      </c>
      <c r="G328" s="22">
        <v>80300.039999999994</v>
      </c>
      <c r="H328" s="22">
        <v>81600</v>
      </c>
      <c r="I328" s="22">
        <v>0</v>
      </c>
    </row>
    <row r="329" spans="1:9" x14ac:dyDescent="0.25">
      <c r="A329" s="5" t="s">
        <v>1005</v>
      </c>
      <c r="B329" s="5" t="s">
        <v>1006</v>
      </c>
      <c r="C329" s="5" t="s">
        <v>1007</v>
      </c>
      <c r="D329" s="5" t="s">
        <v>272</v>
      </c>
      <c r="E329" s="22">
        <v>103100.04</v>
      </c>
      <c r="F329" s="22">
        <v>104800.02</v>
      </c>
      <c r="G329" s="22">
        <v>106500</v>
      </c>
      <c r="H329" s="22">
        <v>108300</v>
      </c>
      <c r="I329" s="22">
        <v>0</v>
      </c>
    </row>
    <row r="330" spans="1:9" x14ac:dyDescent="0.25">
      <c r="A330" s="5" t="s">
        <v>1008</v>
      </c>
      <c r="B330" s="5" t="s">
        <v>1009</v>
      </c>
      <c r="C330" s="5" t="s">
        <v>1010</v>
      </c>
      <c r="D330" s="5" t="s">
        <v>272</v>
      </c>
      <c r="E330" s="22">
        <v>113800.02</v>
      </c>
      <c r="F330" s="22">
        <v>115800</v>
      </c>
      <c r="G330" s="22">
        <v>117700.02</v>
      </c>
      <c r="H330" s="22">
        <v>119600.04</v>
      </c>
      <c r="I330" s="22">
        <v>0</v>
      </c>
    </row>
    <row r="331" spans="1:9" x14ac:dyDescent="0.25">
      <c r="A331" s="5" t="s">
        <v>1011</v>
      </c>
      <c r="B331" s="5" t="s">
        <v>1012</v>
      </c>
      <c r="C331" s="5" t="s">
        <v>1013</v>
      </c>
      <c r="D331" s="5" t="s">
        <v>272</v>
      </c>
      <c r="E331" s="22">
        <v>159700.01999999999</v>
      </c>
      <c r="F331" s="22">
        <v>162400.01999999999</v>
      </c>
      <c r="G331" s="22">
        <v>165200.04</v>
      </c>
      <c r="H331" s="22">
        <v>167900.04</v>
      </c>
      <c r="I331" s="22">
        <v>0</v>
      </c>
    </row>
    <row r="332" spans="1:9" x14ac:dyDescent="0.25">
      <c r="A332" s="5" t="s">
        <v>1014</v>
      </c>
      <c r="B332" s="5" t="s">
        <v>1015</v>
      </c>
      <c r="C332" s="5" t="s">
        <v>1016</v>
      </c>
      <c r="D332" s="5" t="s">
        <v>1017</v>
      </c>
      <c r="E332" s="22">
        <v>176100</v>
      </c>
      <c r="F332" s="22">
        <v>179100</v>
      </c>
      <c r="G332" s="22">
        <v>182000.04</v>
      </c>
      <c r="H332" s="22">
        <v>185000.04</v>
      </c>
      <c r="I332" s="22">
        <v>0</v>
      </c>
    </row>
    <row r="333" spans="1:9" x14ac:dyDescent="0.25">
      <c r="A333" s="5" t="s">
        <v>1018</v>
      </c>
      <c r="B333" s="5" t="s">
        <v>1019</v>
      </c>
      <c r="C333" s="5" t="s">
        <v>1020</v>
      </c>
      <c r="D333" s="5" t="s">
        <v>1021</v>
      </c>
      <c r="E333" s="22">
        <v>17470.02</v>
      </c>
      <c r="F333" s="22">
        <v>17750.04</v>
      </c>
      <c r="G333" s="22">
        <v>18030</v>
      </c>
      <c r="H333" s="22">
        <v>18310.02</v>
      </c>
      <c r="I333" s="22">
        <v>0</v>
      </c>
    </row>
    <row r="334" spans="1:9" x14ac:dyDescent="0.25">
      <c r="A334" s="5" t="s">
        <v>1022</v>
      </c>
      <c r="B334" s="5" t="s">
        <v>1023</v>
      </c>
      <c r="C334" s="5" t="s">
        <v>1024</v>
      </c>
      <c r="D334" s="5" t="s">
        <v>1025</v>
      </c>
      <c r="E334" s="22">
        <v>125100</v>
      </c>
      <c r="F334" s="22">
        <v>127200</v>
      </c>
      <c r="G334" s="22">
        <v>129400.02</v>
      </c>
      <c r="H334" s="22">
        <v>131500.01999999999</v>
      </c>
      <c r="I334" s="22">
        <v>0</v>
      </c>
    </row>
    <row r="335" spans="1:9" x14ac:dyDescent="0.25">
      <c r="A335" s="5" t="s">
        <v>1026</v>
      </c>
      <c r="B335" s="5" t="s">
        <v>1027</v>
      </c>
      <c r="C335" s="5" t="s">
        <v>1028</v>
      </c>
      <c r="D335" s="5" t="s">
        <v>272</v>
      </c>
      <c r="E335" s="22">
        <v>312200.03999999998</v>
      </c>
      <c r="F335" s="22">
        <v>317700</v>
      </c>
      <c r="G335" s="22">
        <v>323200.02</v>
      </c>
      <c r="H335" s="22">
        <v>328599.96000000002</v>
      </c>
      <c r="I335" s="22">
        <v>0</v>
      </c>
    </row>
    <row r="336" spans="1:9" x14ac:dyDescent="0.25">
      <c r="A336" s="5" t="s">
        <v>1029</v>
      </c>
      <c r="B336" s="5" t="s">
        <v>1030</v>
      </c>
      <c r="C336" s="5" t="s">
        <v>1031</v>
      </c>
      <c r="D336" s="5" t="s">
        <v>272</v>
      </c>
      <c r="E336" s="22">
        <v>27800.04</v>
      </c>
      <c r="F336" s="22">
        <v>28300.02</v>
      </c>
      <c r="G336" s="22">
        <v>28700.04</v>
      </c>
      <c r="H336" s="22">
        <v>29200.02</v>
      </c>
      <c r="I336" s="22">
        <v>0</v>
      </c>
    </row>
    <row r="337" spans="1:9" x14ac:dyDescent="0.25">
      <c r="A337" s="5" t="s">
        <v>1032</v>
      </c>
      <c r="B337" s="5" t="s">
        <v>1033</v>
      </c>
      <c r="C337" s="5" t="s">
        <v>1034</v>
      </c>
      <c r="D337" s="5" t="s">
        <v>256</v>
      </c>
      <c r="E337" s="22">
        <v>40100.04</v>
      </c>
      <c r="F337" s="22">
        <v>40800</v>
      </c>
      <c r="G337" s="22">
        <v>41500.019999999997</v>
      </c>
      <c r="H337" s="22">
        <v>42200.04</v>
      </c>
      <c r="I337" s="22">
        <v>0</v>
      </c>
    </row>
    <row r="338" spans="1:9" x14ac:dyDescent="0.25">
      <c r="A338" s="5" t="s">
        <v>1035</v>
      </c>
      <c r="B338" s="5" t="s">
        <v>1036</v>
      </c>
      <c r="C338" s="5" t="s">
        <v>1037</v>
      </c>
      <c r="D338" s="5" t="s">
        <v>272</v>
      </c>
      <c r="E338" s="22">
        <v>26900.04</v>
      </c>
      <c r="F338" s="22">
        <v>27300</v>
      </c>
      <c r="G338" s="22">
        <v>27800.04</v>
      </c>
      <c r="H338" s="22">
        <v>28200</v>
      </c>
      <c r="I338" s="22">
        <v>0</v>
      </c>
    </row>
    <row r="339" spans="1:9" x14ac:dyDescent="0.25">
      <c r="A339" s="5" t="s">
        <v>1038</v>
      </c>
      <c r="B339" s="5" t="s">
        <v>1039</v>
      </c>
      <c r="C339" s="5" t="s">
        <v>1040</v>
      </c>
      <c r="D339" s="5" t="s">
        <v>272</v>
      </c>
      <c r="E339" s="22">
        <v>28400.04</v>
      </c>
      <c r="F339" s="22">
        <v>28900.02</v>
      </c>
      <c r="G339" s="22">
        <v>29400</v>
      </c>
      <c r="H339" s="22">
        <v>29900.04</v>
      </c>
      <c r="I339" s="22">
        <v>0</v>
      </c>
    </row>
    <row r="340" spans="1:9" x14ac:dyDescent="0.25">
      <c r="A340" s="5" t="s">
        <v>1041</v>
      </c>
      <c r="B340" s="5" t="s">
        <v>1042</v>
      </c>
      <c r="C340" s="5" t="s">
        <v>1043</v>
      </c>
      <c r="D340" s="5" t="s">
        <v>272</v>
      </c>
      <c r="E340" s="22">
        <v>22700.04</v>
      </c>
      <c r="F340" s="22">
        <v>23100</v>
      </c>
      <c r="G340" s="22">
        <v>23500.02</v>
      </c>
      <c r="H340" s="22">
        <v>23900.04</v>
      </c>
      <c r="I340" s="22">
        <v>0</v>
      </c>
    </row>
    <row r="341" spans="1:9" x14ac:dyDescent="0.25">
      <c r="A341" s="5" t="s">
        <v>1044</v>
      </c>
      <c r="B341" s="5" t="s">
        <v>1045</v>
      </c>
      <c r="C341" s="5" t="s">
        <v>1046</v>
      </c>
      <c r="D341" s="5" t="s">
        <v>272</v>
      </c>
      <c r="E341" s="22">
        <v>38600.04</v>
      </c>
      <c r="F341" s="22">
        <v>39200.04</v>
      </c>
      <c r="G341" s="22">
        <v>39900</v>
      </c>
      <c r="H341" s="22">
        <v>40600.019999999997</v>
      </c>
      <c r="I341" s="22">
        <v>0</v>
      </c>
    </row>
    <row r="342" spans="1:9" x14ac:dyDescent="0.25">
      <c r="A342" s="5" t="s">
        <v>1047</v>
      </c>
      <c r="B342" s="5" t="s">
        <v>1048</v>
      </c>
      <c r="C342" s="5" t="s">
        <v>1049</v>
      </c>
      <c r="D342" s="5" t="s">
        <v>272</v>
      </c>
      <c r="E342" s="22">
        <v>78900</v>
      </c>
      <c r="F342" s="22">
        <v>80200.02</v>
      </c>
      <c r="G342" s="22">
        <v>81600</v>
      </c>
      <c r="H342" s="22">
        <v>82900.02</v>
      </c>
      <c r="I342" s="22">
        <v>0</v>
      </c>
    </row>
    <row r="343" spans="1:9" x14ac:dyDescent="0.25">
      <c r="A343" s="5" t="s">
        <v>1050</v>
      </c>
      <c r="B343" s="5" t="s">
        <v>1051</v>
      </c>
      <c r="C343" s="5" t="s">
        <v>1052</v>
      </c>
      <c r="D343" s="5" t="s">
        <v>272</v>
      </c>
      <c r="E343" s="22">
        <v>41700</v>
      </c>
      <c r="F343" s="22">
        <v>42400.02</v>
      </c>
      <c r="G343" s="22">
        <v>43100.04</v>
      </c>
      <c r="H343" s="22">
        <v>43800</v>
      </c>
      <c r="I343" s="22">
        <v>0</v>
      </c>
    </row>
    <row r="344" spans="1:9" x14ac:dyDescent="0.25">
      <c r="A344" s="5" t="s">
        <v>1053</v>
      </c>
      <c r="B344" s="5" t="s">
        <v>1054</v>
      </c>
      <c r="C344" s="5" t="s">
        <v>1052</v>
      </c>
      <c r="D344" s="5" t="s">
        <v>272</v>
      </c>
      <c r="E344" s="22">
        <v>73500</v>
      </c>
      <c r="F344" s="22">
        <v>74800.02</v>
      </c>
      <c r="G344" s="22">
        <v>76000.02</v>
      </c>
      <c r="H344" s="22">
        <v>77300.039999999994</v>
      </c>
      <c r="I344" s="22">
        <v>0</v>
      </c>
    </row>
    <row r="345" spans="1:9" x14ac:dyDescent="0.25">
      <c r="A345" s="5" t="s">
        <v>1055</v>
      </c>
      <c r="B345" s="5" t="s">
        <v>1056</v>
      </c>
      <c r="C345" s="5" t="s">
        <v>1057</v>
      </c>
      <c r="D345" s="5" t="s">
        <v>272</v>
      </c>
      <c r="E345" s="22">
        <v>40900.019999999997</v>
      </c>
      <c r="F345" s="22">
        <v>41600.04</v>
      </c>
      <c r="G345" s="22">
        <v>42300</v>
      </c>
      <c r="H345" s="22">
        <v>43000.02</v>
      </c>
      <c r="I345" s="22">
        <v>3</v>
      </c>
    </row>
    <row r="346" spans="1:9" x14ac:dyDescent="0.25">
      <c r="A346" s="5" t="s">
        <v>1058</v>
      </c>
      <c r="B346" s="5" t="s">
        <v>1059</v>
      </c>
      <c r="C346" s="5" t="s">
        <v>1060</v>
      </c>
      <c r="D346" s="5" t="s">
        <v>272</v>
      </c>
      <c r="E346" s="22">
        <v>24700.02</v>
      </c>
      <c r="F346" s="22">
        <v>25100.04</v>
      </c>
      <c r="G346" s="22">
        <v>25500</v>
      </c>
      <c r="H346" s="22">
        <v>25900.02</v>
      </c>
      <c r="I346" s="22">
        <v>0</v>
      </c>
    </row>
    <row r="347" spans="1:9" x14ac:dyDescent="0.25">
      <c r="A347" s="5" t="s">
        <v>1061</v>
      </c>
      <c r="B347" s="5" t="s">
        <v>1062</v>
      </c>
      <c r="C347" s="5" t="s">
        <v>1063</v>
      </c>
      <c r="D347" s="5" t="s">
        <v>256</v>
      </c>
      <c r="E347" s="22">
        <v>48700.02</v>
      </c>
      <c r="F347" s="22">
        <v>49600.02</v>
      </c>
      <c r="G347" s="22">
        <v>50400</v>
      </c>
      <c r="H347" s="22">
        <v>51200.04</v>
      </c>
      <c r="I347" s="22">
        <v>0</v>
      </c>
    </row>
    <row r="348" spans="1:9" x14ac:dyDescent="0.25">
      <c r="A348" s="5" t="s">
        <v>1064</v>
      </c>
      <c r="B348" s="5" t="s">
        <v>1065</v>
      </c>
      <c r="C348" s="5" t="s">
        <v>1066</v>
      </c>
      <c r="D348" s="5" t="s">
        <v>272</v>
      </c>
      <c r="E348" s="22">
        <v>88200</v>
      </c>
      <c r="F348" s="22">
        <v>89800.02</v>
      </c>
      <c r="G348" s="22">
        <v>91300.02</v>
      </c>
      <c r="H348" s="22">
        <v>92800.02</v>
      </c>
      <c r="I348" s="22">
        <v>0</v>
      </c>
    </row>
    <row r="349" spans="1:9" x14ac:dyDescent="0.25">
      <c r="A349" s="5" t="s">
        <v>1067</v>
      </c>
      <c r="B349" s="5" t="s">
        <v>1068</v>
      </c>
      <c r="C349" s="5" t="s">
        <v>1066</v>
      </c>
      <c r="D349" s="5" t="s">
        <v>272</v>
      </c>
      <c r="E349" s="22">
        <v>49300.02</v>
      </c>
      <c r="F349" s="22">
        <v>50100</v>
      </c>
      <c r="G349" s="22">
        <v>51000</v>
      </c>
      <c r="H349" s="22">
        <v>51800.04</v>
      </c>
      <c r="I349" s="22">
        <v>0</v>
      </c>
    </row>
    <row r="350" spans="1:9" x14ac:dyDescent="0.25">
      <c r="A350" s="5" t="s">
        <v>1069</v>
      </c>
      <c r="B350" s="5" t="s">
        <v>1070</v>
      </c>
      <c r="C350" s="5" t="s">
        <v>1071</v>
      </c>
      <c r="D350" s="5" t="s">
        <v>272</v>
      </c>
      <c r="E350" s="22">
        <v>53700</v>
      </c>
      <c r="F350" s="22">
        <v>54700.02</v>
      </c>
      <c r="G350" s="22">
        <v>55600.02</v>
      </c>
      <c r="H350" s="22">
        <v>56500.02</v>
      </c>
      <c r="I350" s="22">
        <v>0</v>
      </c>
    </row>
    <row r="351" spans="1:9" x14ac:dyDescent="0.25">
      <c r="A351" s="5" t="s">
        <v>1072</v>
      </c>
      <c r="B351" s="5" t="s">
        <v>1073</v>
      </c>
      <c r="C351" s="5" t="s">
        <v>1074</v>
      </c>
      <c r="D351" s="5" t="s">
        <v>272</v>
      </c>
      <c r="E351" s="22">
        <v>92300.04</v>
      </c>
      <c r="F351" s="22">
        <v>93900</v>
      </c>
      <c r="G351" s="22">
        <v>95500.02</v>
      </c>
      <c r="H351" s="22">
        <v>97100.04</v>
      </c>
      <c r="I351" s="22">
        <v>0</v>
      </c>
    </row>
    <row r="352" spans="1:9" x14ac:dyDescent="0.25">
      <c r="A352" s="5" t="s">
        <v>1075</v>
      </c>
      <c r="B352" s="5" t="s">
        <v>1076</v>
      </c>
      <c r="C352" s="5" t="s">
        <v>1077</v>
      </c>
      <c r="D352" s="5" t="s">
        <v>272</v>
      </c>
      <c r="E352" s="22">
        <v>156700.01999999999</v>
      </c>
      <c r="F352" s="22">
        <v>159400.01999999999</v>
      </c>
      <c r="G352" s="22">
        <v>162200.04</v>
      </c>
      <c r="H352" s="22">
        <v>164900.04</v>
      </c>
      <c r="I352" s="22">
        <v>0</v>
      </c>
    </row>
    <row r="353" spans="1:9" x14ac:dyDescent="0.25">
      <c r="A353" s="5" t="s">
        <v>1078</v>
      </c>
      <c r="B353" s="5" t="s">
        <v>1079</v>
      </c>
      <c r="C353" s="5" t="s">
        <v>1080</v>
      </c>
      <c r="D353" s="5" t="s">
        <v>272</v>
      </c>
      <c r="E353" s="22">
        <v>79900.02</v>
      </c>
      <c r="F353" s="22">
        <v>81300</v>
      </c>
      <c r="G353" s="22">
        <v>82700.039999999994</v>
      </c>
      <c r="H353" s="22">
        <v>84000</v>
      </c>
      <c r="I353" s="22">
        <v>0</v>
      </c>
    </row>
    <row r="354" spans="1:9" x14ac:dyDescent="0.25">
      <c r="A354" s="5" t="s">
        <v>1081</v>
      </c>
      <c r="B354" s="5" t="s">
        <v>1082</v>
      </c>
      <c r="C354" s="5" t="s">
        <v>1083</v>
      </c>
      <c r="D354" s="5" t="s">
        <v>272</v>
      </c>
      <c r="E354" s="22">
        <v>216200.04</v>
      </c>
      <c r="F354" s="22">
        <v>220000.02</v>
      </c>
      <c r="G354" s="22">
        <v>223800</v>
      </c>
      <c r="H354" s="22">
        <v>227600.04</v>
      </c>
      <c r="I354" s="22">
        <v>0</v>
      </c>
    </row>
    <row r="355" spans="1:9" x14ac:dyDescent="0.25">
      <c r="A355" s="5" t="s">
        <v>1084</v>
      </c>
      <c r="B355" s="5" t="s">
        <v>1085</v>
      </c>
      <c r="C355" s="5" t="s">
        <v>1086</v>
      </c>
      <c r="D355" s="5" t="s">
        <v>272</v>
      </c>
      <c r="E355" s="22">
        <v>70000.02</v>
      </c>
      <c r="F355" s="22">
        <v>71300.039999999994</v>
      </c>
      <c r="G355" s="22">
        <v>72500.039999999994</v>
      </c>
      <c r="H355" s="22">
        <v>73700.039999999994</v>
      </c>
      <c r="I355" s="22">
        <v>0</v>
      </c>
    </row>
    <row r="356" spans="1:9" x14ac:dyDescent="0.25">
      <c r="A356" s="5" t="s">
        <v>1087</v>
      </c>
      <c r="B356" s="5" t="s">
        <v>1088</v>
      </c>
      <c r="C356" s="5" t="s">
        <v>1089</v>
      </c>
      <c r="D356" s="5" t="s">
        <v>272</v>
      </c>
      <c r="E356" s="22">
        <v>6810</v>
      </c>
      <c r="F356" s="22">
        <v>6920.04</v>
      </c>
      <c r="G356" s="22">
        <v>7030.02</v>
      </c>
      <c r="H356" s="22">
        <v>7140</v>
      </c>
      <c r="I356" s="22">
        <v>0</v>
      </c>
    </row>
    <row r="357" spans="1:9" x14ac:dyDescent="0.25">
      <c r="A357" s="5" t="s">
        <v>1090</v>
      </c>
      <c r="B357" s="5" t="s">
        <v>1091</v>
      </c>
      <c r="C357" s="5" t="s">
        <v>1092</v>
      </c>
      <c r="D357" s="5" t="s">
        <v>272</v>
      </c>
      <c r="E357" s="22">
        <v>21340.02</v>
      </c>
      <c r="F357" s="22">
        <v>21700.02</v>
      </c>
      <c r="G357" s="22">
        <v>22050</v>
      </c>
      <c r="H357" s="22">
        <v>22410</v>
      </c>
      <c r="I357" s="22">
        <v>0</v>
      </c>
    </row>
    <row r="358" spans="1:9" x14ac:dyDescent="0.25">
      <c r="A358" s="5" t="s">
        <v>1093</v>
      </c>
      <c r="B358" s="5" t="s">
        <v>1094</v>
      </c>
      <c r="C358" s="5" t="s">
        <v>1095</v>
      </c>
      <c r="D358" s="5" t="s">
        <v>256</v>
      </c>
      <c r="E358" s="22">
        <v>29300.04</v>
      </c>
      <c r="F358" s="22">
        <v>29800.02</v>
      </c>
      <c r="G358" s="22">
        <v>30300</v>
      </c>
      <c r="H358" s="22">
        <v>30800.04</v>
      </c>
      <c r="I358" s="22">
        <v>0</v>
      </c>
    </row>
    <row r="359" spans="1:9" x14ac:dyDescent="0.25">
      <c r="A359" s="5" t="s">
        <v>1096</v>
      </c>
      <c r="B359" s="5" t="s">
        <v>1097</v>
      </c>
      <c r="C359" s="5" t="s">
        <v>1098</v>
      </c>
      <c r="D359" s="5" t="s">
        <v>256</v>
      </c>
      <c r="E359" s="22">
        <v>56500.02</v>
      </c>
      <c r="F359" s="22">
        <v>57400.02</v>
      </c>
      <c r="G359" s="22">
        <v>58400.04</v>
      </c>
      <c r="H359" s="22">
        <v>59300.04</v>
      </c>
      <c r="I359" s="22">
        <v>0</v>
      </c>
    </row>
    <row r="360" spans="1:9" x14ac:dyDescent="0.25">
      <c r="A360" s="5" t="s">
        <v>1099</v>
      </c>
      <c r="B360" s="5" t="s">
        <v>1100</v>
      </c>
      <c r="C360" s="5" t="s">
        <v>1101</v>
      </c>
      <c r="D360" s="5" t="s">
        <v>272</v>
      </c>
      <c r="E360" s="22">
        <v>16530</v>
      </c>
      <c r="F360" s="22">
        <v>16810.02</v>
      </c>
      <c r="G360" s="22">
        <v>17080.02</v>
      </c>
      <c r="H360" s="22">
        <v>17360.04</v>
      </c>
      <c r="I360" s="22">
        <v>0</v>
      </c>
    </row>
    <row r="361" spans="1:9" x14ac:dyDescent="0.25">
      <c r="A361" s="5" t="s">
        <v>1102</v>
      </c>
      <c r="B361" s="5" t="s">
        <v>1103</v>
      </c>
      <c r="C361" s="5" t="s">
        <v>1104</v>
      </c>
      <c r="D361" s="5" t="s">
        <v>272</v>
      </c>
      <c r="E361" s="22">
        <v>25600.02</v>
      </c>
      <c r="F361" s="22">
        <v>26000.04</v>
      </c>
      <c r="G361" s="22">
        <v>26500.02</v>
      </c>
      <c r="H361" s="22">
        <v>26900.04</v>
      </c>
      <c r="I361" s="22">
        <v>0</v>
      </c>
    </row>
    <row r="362" spans="1:9" x14ac:dyDescent="0.25">
      <c r="A362" s="5" t="s">
        <v>1105</v>
      </c>
      <c r="B362" s="5" t="s">
        <v>1106</v>
      </c>
      <c r="C362" s="5" t="s">
        <v>1107</v>
      </c>
      <c r="D362" s="5" t="s">
        <v>272</v>
      </c>
      <c r="E362" s="22">
        <v>34300.019999999997</v>
      </c>
      <c r="F362" s="22">
        <v>34900.019999999997</v>
      </c>
      <c r="G362" s="22">
        <v>35400</v>
      </c>
      <c r="H362" s="22">
        <v>36000</v>
      </c>
      <c r="I362" s="22">
        <v>0</v>
      </c>
    </row>
    <row r="363" spans="1:9" x14ac:dyDescent="0.25">
      <c r="A363" s="5" t="s">
        <v>1108</v>
      </c>
      <c r="B363" s="5" t="s">
        <v>1109</v>
      </c>
      <c r="C363" s="5" t="s">
        <v>1110</v>
      </c>
      <c r="D363" s="5" t="s">
        <v>272</v>
      </c>
      <c r="E363" s="22">
        <v>8060.04</v>
      </c>
      <c r="F363" s="22">
        <v>8190</v>
      </c>
      <c r="G363" s="22">
        <v>8320.02</v>
      </c>
      <c r="H363" s="22">
        <v>8450.0400000000009</v>
      </c>
      <c r="I363" s="22">
        <v>0</v>
      </c>
    </row>
    <row r="364" spans="1:9" x14ac:dyDescent="0.25">
      <c r="A364" s="5" t="s">
        <v>1111</v>
      </c>
      <c r="B364" s="5" t="s">
        <v>1112</v>
      </c>
      <c r="C364" s="5" t="s">
        <v>1113</v>
      </c>
      <c r="D364" s="5" t="s">
        <v>272</v>
      </c>
      <c r="E364" s="22">
        <v>12260.04</v>
      </c>
      <c r="F364" s="22">
        <v>12460.02</v>
      </c>
      <c r="G364" s="22">
        <v>12660</v>
      </c>
      <c r="H364" s="22">
        <v>12870</v>
      </c>
      <c r="I364" s="22">
        <v>0</v>
      </c>
    </row>
    <row r="365" spans="1:9" x14ac:dyDescent="0.25">
      <c r="A365" s="5" t="s">
        <v>1114</v>
      </c>
      <c r="B365" s="5" t="s">
        <v>1115</v>
      </c>
      <c r="C365" s="5" t="s">
        <v>1116</v>
      </c>
      <c r="D365" s="5" t="s">
        <v>272</v>
      </c>
      <c r="E365" s="22">
        <v>9110.0400000000009</v>
      </c>
      <c r="F365" s="22">
        <v>9260.0400000000009</v>
      </c>
      <c r="G365" s="22">
        <v>9410.0400000000009</v>
      </c>
      <c r="H365" s="22">
        <v>9560.0400000000009</v>
      </c>
      <c r="I365" s="22">
        <v>0</v>
      </c>
    </row>
    <row r="366" spans="1:9" x14ac:dyDescent="0.25">
      <c r="A366" s="5" t="s">
        <v>1117</v>
      </c>
      <c r="B366" s="5" t="s">
        <v>1118</v>
      </c>
      <c r="C366" s="5" t="s">
        <v>1119</v>
      </c>
      <c r="D366" s="5" t="s">
        <v>272</v>
      </c>
      <c r="E366" s="22">
        <v>26900.04</v>
      </c>
      <c r="F366" s="22">
        <v>27300</v>
      </c>
      <c r="G366" s="22">
        <v>27800.04</v>
      </c>
      <c r="H366" s="22">
        <v>28200</v>
      </c>
      <c r="I366" s="22">
        <v>0</v>
      </c>
    </row>
    <row r="367" spans="1:9" x14ac:dyDescent="0.25">
      <c r="A367" s="5" t="s">
        <v>1120</v>
      </c>
      <c r="B367" s="5" t="s">
        <v>1121</v>
      </c>
      <c r="C367" s="5" t="s">
        <v>1122</v>
      </c>
      <c r="D367" s="5" t="s">
        <v>256</v>
      </c>
      <c r="E367" s="22">
        <v>8050.02</v>
      </c>
      <c r="F367" s="22">
        <v>8180.04</v>
      </c>
      <c r="G367" s="22">
        <v>8320.02</v>
      </c>
      <c r="H367" s="22">
        <v>8450.0400000000009</v>
      </c>
      <c r="I367" s="22">
        <v>0</v>
      </c>
    </row>
    <row r="368" spans="1:9" x14ac:dyDescent="0.25">
      <c r="A368" s="5" t="s">
        <v>1123</v>
      </c>
      <c r="B368" s="5" t="s">
        <v>1124</v>
      </c>
      <c r="C368" s="5" t="s">
        <v>1125</v>
      </c>
      <c r="D368" s="5" t="s">
        <v>256</v>
      </c>
      <c r="E368" s="22">
        <v>38000.04</v>
      </c>
      <c r="F368" s="22">
        <v>38600.04</v>
      </c>
      <c r="G368" s="22">
        <v>39300</v>
      </c>
      <c r="H368" s="22">
        <v>39900</v>
      </c>
      <c r="I368" s="22">
        <v>0</v>
      </c>
    </row>
    <row r="369" spans="1:9" x14ac:dyDescent="0.25">
      <c r="A369" s="5" t="s">
        <v>1126</v>
      </c>
      <c r="B369" s="5" t="s">
        <v>1127</v>
      </c>
      <c r="C369" s="5" t="s">
        <v>1128</v>
      </c>
      <c r="D369" s="5" t="s">
        <v>256</v>
      </c>
      <c r="E369" s="22">
        <v>28200</v>
      </c>
      <c r="F369" s="22">
        <v>28700.04</v>
      </c>
      <c r="G369" s="22">
        <v>29100</v>
      </c>
      <c r="H369" s="22">
        <v>29600.04</v>
      </c>
      <c r="I369" s="22">
        <v>0</v>
      </c>
    </row>
    <row r="370" spans="1:9" x14ac:dyDescent="0.25">
      <c r="A370" s="5" t="s">
        <v>1129</v>
      </c>
      <c r="B370" s="5" t="s">
        <v>1130</v>
      </c>
      <c r="C370" s="5" t="s">
        <v>1131</v>
      </c>
      <c r="D370" s="5" t="s">
        <v>256</v>
      </c>
      <c r="E370" s="22">
        <v>19920</v>
      </c>
      <c r="F370" s="22">
        <v>20250</v>
      </c>
      <c r="G370" s="22">
        <v>20580</v>
      </c>
      <c r="H370" s="22">
        <v>20920.02</v>
      </c>
      <c r="I370" s="22">
        <v>0</v>
      </c>
    </row>
    <row r="371" spans="1:9" x14ac:dyDescent="0.25">
      <c r="A371" s="5" t="s">
        <v>1132</v>
      </c>
      <c r="B371" s="5" t="s">
        <v>1133</v>
      </c>
      <c r="C371" s="5" t="s">
        <v>1134</v>
      </c>
      <c r="D371" s="5" t="s">
        <v>256</v>
      </c>
      <c r="E371" s="22">
        <v>104300.04</v>
      </c>
      <c r="F371" s="22">
        <v>106100.04</v>
      </c>
      <c r="G371" s="22">
        <v>107900.04</v>
      </c>
      <c r="H371" s="22">
        <v>109700.04</v>
      </c>
      <c r="I371" s="22">
        <v>0</v>
      </c>
    </row>
    <row r="372" spans="1:9" x14ac:dyDescent="0.25">
      <c r="A372" s="5" t="s">
        <v>1135</v>
      </c>
      <c r="B372" s="5" t="s">
        <v>1136</v>
      </c>
      <c r="C372" s="5" t="s">
        <v>1137</v>
      </c>
      <c r="D372" s="5" t="s">
        <v>256</v>
      </c>
      <c r="E372" s="22">
        <v>38400</v>
      </c>
      <c r="F372" s="22">
        <v>39000</v>
      </c>
      <c r="G372" s="22">
        <v>39700.019999999997</v>
      </c>
      <c r="H372" s="22">
        <v>40300.019999999997</v>
      </c>
      <c r="I372" s="22">
        <v>0</v>
      </c>
    </row>
    <row r="373" spans="1:9" x14ac:dyDescent="0.25">
      <c r="A373" s="5" t="s">
        <v>1138</v>
      </c>
      <c r="B373" s="5" t="s">
        <v>1139</v>
      </c>
      <c r="C373" s="5" t="s">
        <v>1140</v>
      </c>
      <c r="D373" s="5" t="s">
        <v>256</v>
      </c>
      <c r="E373" s="22">
        <v>9960</v>
      </c>
      <c r="F373" s="22">
        <v>10130.040000000001</v>
      </c>
      <c r="G373" s="22">
        <v>10290</v>
      </c>
      <c r="H373" s="22">
        <v>10460.040000000001</v>
      </c>
      <c r="I373" s="22">
        <v>0</v>
      </c>
    </row>
    <row r="374" spans="1:9" x14ac:dyDescent="0.25">
      <c r="A374" s="5" t="s">
        <v>1141</v>
      </c>
      <c r="B374" s="5" t="s">
        <v>1142</v>
      </c>
      <c r="C374" s="5" t="s">
        <v>1143</v>
      </c>
      <c r="D374" s="5" t="s">
        <v>256</v>
      </c>
      <c r="E374" s="22">
        <v>21350.04</v>
      </c>
      <c r="F374" s="22">
        <v>21710.04</v>
      </c>
      <c r="G374" s="22">
        <v>22060.02</v>
      </c>
      <c r="H374" s="22">
        <v>22420.02</v>
      </c>
      <c r="I374" s="22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9"/>
  <sheetViews>
    <sheetView view="pageBreakPreview" zoomScaleNormal="100" zoomScaleSheetLayoutView="100" workbookViewId="0">
      <selection activeCell="D14" sqref="D14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22.5" x14ac:dyDescent="0.25">
      <c r="A3" s="5" t="s">
        <v>13</v>
      </c>
      <c r="B3" s="5" t="s">
        <v>14</v>
      </c>
      <c r="C3" s="20" t="str">
        <f t="shared" ref="C3:C29" si="0">HYPERLINK("https://www.autoopt.ru/catalog/"&amp;A3&amp;"-","ссылка на сайт")</f>
        <v>ссылка на сайт</v>
      </c>
      <c r="D3" s="6" t="s">
        <v>15</v>
      </c>
      <c r="E3" s="5" t="s">
        <v>16</v>
      </c>
      <c r="F3" s="23" t="str">
        <f>IFERROR(VLOOKUP(A3,Лист1!$A$1:$Z8326,9,0),"уточните")</f>
        <v>есть
(поставка 3-7 дней)</v>
      </c>
      <c r="G3" s="17">
        <f>IFERROR(VLOOKUP(A3,Лист1!$A$1:$Z8326,5,0),"уточните")</f>
        <v>68500.02</v>
      </c>
      <c r="H3" s="17">
        <f>IFERROR(VLOOKUP(A3,Лист1!$A$1:$Z8326,6,0),"уточните")</f>
        <v>69700.02</v>
      </c>
      <c r="I3" s="17">
        <f>IFERROR(VLOOKUP(A3,Лист1!$A$1:$Z8326,7,0),"уточните")</f>
        <v>70900.02</v>
      </c>
      <c r="J3" s="17">
        <f>IFERROR(VLOOKUP(A3,Лист1!$A$1:$Z8326,8,0),"уточните")</f>
        <v>72000</v>
      </c>
    </row>
    <row r="4" spans="1:11" ht="22.5" x14ac:dyDescent="0.25">
      <c r="A4" s="5" t="s">
        <v>17</v>
      </c>
      <c r="B4" s="5" t="s">
        <v>18</v>
      </c>
      <c r="C4" s="20" t="str">
        <f t="shared" si="0"/>
        <v>ссылка на сайт</v>
      </c>
      <c r="D4" s="6" t="s">
        <v>19</v>
      </c>
      <c r="E4" s="5" t="s">
        <v>16</v>
      </c>
      <c r="F4" s="23" t="str">
        <f>IFERROR(VLOOKUP(A4,Лист1!$A$1:$Z8327,9,0),"уточните")</f>
        <v>есть
(поставка 3-7 дней)</v>
      </c>
      <c r="G4" s="17">
        <f>IFERROR(VLOOKUP(A4,Лист1!$A$1:$Z8327,5,0),"уточните")</f>
        <v>149400</v>
      </c>
      <c r="H4" s="17">
        <f>IFERROR(VLOOKUP(A4,Лист1!$A$1:$Z8327,6,0),"уточните")</f>
        <v>152000.04</v>
      </c>
      <c r="I4" s="17">
        <f>IFERROR(VLOOKUP(A4,Лист1!$A$1:$Z8327,7,0),"уточните")</f>
        <v>154600.01999999999</v>
      </c>
      <c r="J4" s="17">
        <f>IFERROR(VLOOKUP(A4,Лист1!$A$1:$Z8327,8,0),"уточните")</f>
        <v>157200</v>
      </c>
    </row>
    <row r="5" spans="1:11" ht="22.5" x14ac:dyDescent="0.25">
      <c r="A5" s="5" t="s">
        <v>20</v>
      </c>
      <c r="B5" s="5" t="s">
        <v>21</v>
      </c>
      <c r="C5" s="20" t="str">
        <f t="shared" si="0"/>
        <v>ссылка на сайт</v>
      </c>
      <c r="D5" s="6" t="s">
        <v>22</v>
      </c>
      <c r="E5" s="5" t="s">
        <v>16</v>
      </c>
      <c r="F5" s="23" t="str">
        <f>IFERROR(VLOOKUP(A5,Лист1!$A$1:$Z8328,9,0),"уточните")</f>
        <v>есть
(поставка 3-7 дней)</v>
      </c>
      <c r="G5" s="17">
        <f>IFERROR(VLOOKUP(A5,Лист1!$A$1:$Z8328,5,0),"уточните")</f>
        <v>136100.04</v>
      </c>
      <c r="H5" s="17">
        <f>IFERROR(VLOOKUP(A5,Лист1!$A$1:$Z8328,6,0),"уточните")</f>
        <v>138500.04</v>
      </c>
      <c r="I5" s="17">
        <f>IFERROR(VLOOKUP(A5,Лист1!$A$1:$Z8328,7,0),"уточните")</f>
        <v>140900.04</v>
      </c>
      <c r="J5" s="17">
        <f>IFERROR(VLOOKUP(A5,Лист1!$A$1:$Z8328,8,0),"уточните")</f>
        <v>143200.01999999999</v>
      </c>
    </row>
    <row r="6" spans="1:11" ht="22.5" x14ac:dyDescent="0.25">
      <c r="A6" s="5" t="s">
        <v>23</v>
      </c>
      <c r="B6" s="5" t="s">
        <v>24</v>
      </c>
      <c r="C6" s="20" t="str">
        <f t="shared" si="0"/>
        <v>ссылка на сайт</v>
      </c>
      <c r="D6" s="6" t="s">
        <v>25</v>
      </c>
      <c r="E6" s="5" t="s">
        <v>16</v>
      </c>
      <c r="F6" s="23" t="str">
        <f>IFERROR(VLOOKUP(A6,Лист1!$A$1:$Z8329,9,0),"уточните")</f>
        <v>есть
(поставка 3-7 дней)</v>
      </c>
      <c r="G6" s="17">
        <f>IFERROR(VLOOKUP(A6,Лист1!$A$1:$Z8329,5,0),"уточните")</f>
        <v>108200.04</v>
      </c>
      <c r="H6" s="17">
        <f>IFERROR(VLOOKUP(A6,Лист1!$A$1:$Z8329,6,0),"уточните")</f>
        <v>110100</v>
      </c>
      <c r="I6" s="17">
        <f>IFERROR(VLOOKUP(A6,Лист1!$A$1:$Z8329,7,0),"уточните")</f>
        <v>111900</v>
      </c>
      <c r="J6" s="17">
        <f>IFERROR(VLOOKUP(A6,Лист1!$A$1:$Z8329,8,0),"уточните")</f>
        <v>113800.02</v>
      </c>
    </row>
    <row r="7" spans="1:11" ht="30" x14ac:dyDescent="0.25">
      <c r="A7" s="5" t="s">
        <v>26</v>
      </c>
      <c r="B7" s="5" t="s">
        <v>27</v>
      </c>
      <c r="C7" s="20" t="str">
        <f t="shared" si="0"/>
        <v>ссылка на сайт</v>
      </c>
      <c r="D7" s="6" t="s">
        <v>28</v>
      </c>
      <c r="E7" s="5" t="s">
        <v>16</v>
      </c>
      <c r="F7" s="23" t="str">
        <f>IFERROR(VLOOKUP(A7,Лист1!$A$1:$Z8330,9,0),"уточните")</f>
        <v>есть
(поставка 3-7 дней)</v>
      </c>
      <c r="G7" s="17">
        <f>IFERROR(VLOOKUP(A7,Лист1!$A$1:$Z8330,5,0),"уточните")</f>
        <v>149700</v>
      </c>
      <c r="H7" s="17">
        <f>IFERROR(VLOOKUP(A7,Лист1!$A$1:$Z8330,6,0),"уточните")</f>
        <v>152300.04</v>
      </c>
      <c r="I7" s="17">
        <f>IFERROR(VLOOKUP(A7,Лист1!$A$1:$Z8330,7,0),"уточните")</f>
        <v>154900.01999999999</v>
      </c>
      <c r="J7" s="17">
        <f>IFERROR(VLOOKUP(A7,Лист1!$A$1:$Z8330,8,0),"уточните")</f>
        <v>157600.01999999999</v>
      </c>
    </row>
    <row r="8" spans="1:11" ht="22.5" x14ac:dyDescent="0.25">
      <c r="A8" s="5" t="s">
        <v>29</v>
      </c>
      <c r="B8" s="5" t="s">
        <v>30</v>
      </c>
      <c r="C8" s="20" t="str">
        <f t="shared" si="0"/>
        <v>ссылка на сайт</v>
      </c>
      <c r="D8" s="6" t="s">
        <v>31</v>
      </c>
      <c r="E8" s="5" t="s">
        <v>16</v>
      </c>
      <c r="F8" s="23" t="str">
        <f>IFERROR(VLOOKUP(A8,Лист1!$A$1:$Z8331,9,0),"уточните")</f>
        <v>есть
(поставка 3-7 дней)</v>
      </c>
      <c r="G8" s="17">
        <f>IFERROR(VLOOKUP(A8,Лист1!$A$1:$Z8331,5,0),"уточните")</f>
        <v>65300.04</v>
      </c>
      <c r="H8" s="17">
        <f>IFERROR(VLOOKUP(A8,Лист1!$A$1:$Z8331,6,0),"уточните")</f>
        <v>66500.039999999994</v>
      </c>
      <c r="I8" s="17">
        <f>IFERROR(VLOOKUP(A8,Лист1!$A$1:$Z8331,7,0),"уточните")</f>
        <v>67600.02</v>
      </c>
      <c r="J8" s="17">
        <f>IFERROR(VLOOKUP(A8,Лист1!$A$1:$Z8331,8,0),"уточните")</f>
        <v>68700</v>
      </c>
    </row>
    <row r="9" spans="1:11" ht="22.5" x14ac:dyDescent="0.25">
      <c r="A9" s="5" t="s">
        <v>32</v>
      </c>
      <c r="B9" s="5" t="s">
        <v>33</v>
      </c>
      <c r="C9" s="20" t="str">
        <f t="shared" si="0"/>
        <v>ссылка на сайт</v>
      </c>
      <c r="D9" s="6" t="s">
        <v>34</v>
      </c>
      <c r="E9" s="5" t="s">
        <v>16</v>
      </c>
      <c r="F9" s="23" t="str">
        <f>IFERROR(VLOOKUP(A9,Лист1!$A$1:$Z8332,9,0),"уточните")</f>
        <v>есть
(поставка 3-7 дней)</v>
      </c>
      <c r="G9" s="17">
        <f>IFERROR(VLOOKUP(A9,Лист1!$A$1:$Z8332,5,0),"уточните")</f>
        <v>68500.02</v>
      </c>
      <c r="H9" s="17">
        <f>IFERROR(VLOOKUP(A9,Лист1!$A$1:$Z8332,6,0),"уточните")</f>
        <v>69700.02</v>
      </c>
      <c r="I9" s="17">
        <f>IFERROR(VLOOKUP(A9,Лист1!$A$1:$Z8332,7,0),"уточните")</f>
        <v>70900.02</v>
      </c>
      <c r="J9" s="17">
        <f>IFERROR(VLOOKUP(A9,Лист1!$A$1:$Z8332,8,0),"уточните")</f>
        <v>72000</v>
      </c>
    </row>
    <row r="10" spans="1:11" ht="30" x14ac:dyDescent="0.25">
      <c r="A10" s="5" t="s">
        <v>35</v>
      </c>
      <c r="B10" s="5" t="s">
        <v>36</v>
      </c>
      <c r="C10" s="20" t="str">
        <f t="shared" si="0"/>
        <v>ссылка на сайт</v>
      </c>
      <c r="D10" s="6" t="s">
        <v>37</v>
      </c>
      <c r="E10" s="5" t="s">
        <v>16</v>
      </c>
      <c r="F10" s="23" t="str">
        <f>IFERROR(VLOOKUP(A10,Лист1!$A$1:$Z8333,9,0),"уточните")</f>
        <v>есть
(поставка 3-7 дней)</v>
      </c>
      <c r="G10" s="17">
        <f>IFERROR(VLOOKUP(A10,Лист1!$A$1:$Z8348,5,0),"уточните")</f>
        <v>104900.04</v>
      </c>
      <c r="H10" s="17">
        <f>IFERROR(VLOOKUP(A10,Лист1!$A$1:$Z8348,6,0),"уточните")</f>
        <v>106700.04</v>
      </c>
      <c r="I10" s="17">
        <f>IFERROR(VLOOKUP(A10,Лист1!$A$1:$Z8348,7,0),"уточните")</f>
        <v>108500.04</v>
      </c>
      <c r="J10" s="17">
        <f>IFERROR(VLOOKUP(A10,Лист1!$A$1:$Z8348,8,0),"уточните")</f>
        <v>110300.04</v>
      </c>
    </row>
    <row r="11" spans="1:11" ht="30" x14ac:dyDescent="0.25">
      <c r="A11" s="5" t="s">
        <v>38</v>
      </c>
      <c r="B11" s="5" t="s">
        <v>39</v>
      </c>
      <c r="C11" s="20" t="str">
        <f t="shared" si="0"/>
        <v>ссылка на сайт</v>
      </c>
      <c r="D11" s="6" t="s">
        <v>40</v>
      </c>
      <c r="E11" s="5" t="s">
        <v>16</v>
      </c>
      <c r="F11" s="23" t="str">
        <f>IFERROR(VLOOKUP(A11,Лист1!$A$1:$Z8334,9,0),"уточните")</f>
        <v>есть
(поставка 3-7 дней)</v>
      </c>
      <c r="G11" s="17">
        <f>IFERROR(VLOOKUP(A11,Лист1!$A$1:$Z8354,5,0),"уточните")</f>
        <v>108400.02</v>
      </c>
      <c r="H11" s="17">
        <f>IFERROR(VLOOKUP(A11,Лист1!$A$1:$Z8354,6,0),"уточните")</f>
        <v>110300.04</v>
      </c>
      <c r="I11" s="17">
        <f>IFERROR(VLOOKUP(A11,Лист1!$A$1:$Z8354,7,0),"уточните")</f>
        <v>112100.04</v>
      </c>
      <c r="J11" s="17">
        <f>IFERROR(VLOOKUP(A11,Лист1!$A$1:$Z8354,8,0),"уточните")</f>
        <v>114000</v>
      </c>
    </row>
    <row r="12" spans="1:11" ht="22.5" x14ac:dyDescent="0.25">
      <c r="A12" s="5" t="s">
        <v>41</v>
      </c>
      <c r="B12" s="5" t="s">
        <v>42</v>
      </c>
      <c r="C12" s="20" t="str">
        <f t="shared" si="0"/>
        <v>ссылка на сайт</v>
      </c>
      <c r="D12" s="6" t="s">
        <v>43</v>
      </c>
      <c r="E12" s="5" t="s">
        <v>16</v>
      </c>
      <c r="F12" s="23" t="str">
        <f>IFERROR(VLOOKUP(A12,Лист1!$A$1:$Z8335,9,0),"уточните")</f>
        <v>есть
(поставка 3-7 дней)</v>
      </c>
      <c r="G12" s="17">
        <f>IFERROR(VLOOKUP(A12,Лист1!$A$1:$Z8383,5,0),"уточните")</f>
        <v>111000</v>
      </c>
      <c r="H12" s="17">
        <f>IFERROR(VLOOKUP(A12,Лист1!$A$1:$Z8383,6,0),"уточните")</f>
        <v>113000.04</v>
      </c>
      <c r="I12" s="17">
        <f>IFERROR(VLOOKUP(A12,Лист1!$A$1:$Z8383,7,0),"уточните")</f>
        <v>114900</v>
      </c>
      <c r="J12" s="17">
        <f>IFERROR(VLOOKUP(A12,Лист1!$A$1:$Z8383,8,0),"уточните")</f>
        <v>116800.02</v>
      </c>
    </row>
    <row r="13" spans="1:11" ht="22.5" x14ac:dyDescent="0.25">
      <c r="A13" s="5" t="s">
        <v>44</v>
      </c>
      <c r="B13" s="5" t="s">
        <v>45</v>
      </c>
      <c r="C13" s="20" t="str">
        <f t="shared" si="0"/>
        <v>ссылка на сайт</v>
      </c>
      <c r="D13" s="6" t="s">
        <v>46</v>
      </c>
      <c r="E13" s="5" t="s">
        <v>16</v>
      </c>
      <c r="F13" s="23" t="str">
        <f>IFERROR(VLOOKUP(A13,Лист1!$A$1:$Z8336,9,0),"уточните")</f>
        <v>есть
(поставка 3-7 дней)</v>
      </c>
      <c r="G13" s="17">
        <f>IFERROR(VLOOKUP(A13,Лист1!$A$1:$Z8350,5,0),"уточните")</f>
        <v>135100.01999999999</v>
      </c>
      <c r="H13" s="17">
        <f>IFERROR(VLOOKUP(A13,Лист1!$A$1:$Z8350,6,0),"уточните")</f>
        <v>137400</v>
      </c>
      <c r="I13" s="17">
        <f>IFERROR(VLOOKUP(A13,Лист1!$A$1:$Z8350,7,0),"уточните")</f>
        <v>139800</v>
      </c>
      <c r="J13" s="17">
        <f>IFERROR(VLOOKUP(A13,Лист1!$A$1:$Z8350,8,0),"уточните")</f>
        <v>142200</v>
      </c>
    </row>
    <row r="14" spans="1:11" ht="22.5" x14ac:dyDescent="0.25">
      <c r="A14" s="5" t="s">
        <v>47</v>
      </c>
      <c r="B14" s="5" t="s">
        <v>48</v>
      </c>
      <c r="C14" s="20" t="str">
        <f t="shared" si="0"/>
        <v>ссылка на сайт</v>
      </c>
      <c r="D14" s="6" t="s">
        <v>49</v>
      </c>
      <c r="E14" s="5" t="s">
        <v>16</v>
      </c>
      <c r="F14" s="23" t="str">
        <f>IFERROR(VLOOKUP(A14,Лист1!$A$1:$Z8337,9,0),"уточните")</f>
        <v>есть
(поставка 3-7 дней)</v>
      </c>
      <c r="G14" s="17">
        <f>IFERROR(VLOOKUP(A14,Лист1!$A$1:$Z8467,5,0),"уточните")</f>
        <v>81900</v>
      </c>
      <c r="H14" s="17">
        <f>IFERROR(VLOOKUP(A14,Лист1!$A$1:$Z8467,6,0),"уточните")</f>
        <v>83300.039999999994</v>
      </c>
      <c r="I14" s="17">
        <f>IFERROR(VLOOKUP(A14,Лист1!$A$1:$Z8467,7,0),"уточните")</f>
        <v>84700.02</v>
      </c>
      <c r="J14" s="17">
        <f>IFERROR(VLOOKUP(A14,Лист1!$A$1:$Z8467,8,0),"уточните")</f>
        <v>86100</v>
      </c>
    </row>
    <row r="15" spans="1:11" ht="22.5" x14ac:dyDescent="0.25">
      <c r="A15" s="5" t="s">
        <v>50</v>
      </c>
      <c r="B15" s="5" t="s">
        <v>51</v>
      </c>
      <c r="C15" s="20" t="str">
        <f t="shared" si="0"/>
        <v>ссылка на сайт</v>
      </c>
      <c r="D15" s="6" t="s">
        <v>52</v>
      </c>
      <c r="E15" s="5" t="s">
        <v>16</v>
      </c>
      <c r="F15" s="23" t="str">
        <f>IFERROR(VLOOKUP(A15,Лист1!$A$1:$Z8338,9,0),"уточните")</f>
        <v>есть
(поставка 3-7 дней)</v>
      </c>
      <c r="G15" s="17">
        <f>IFERROR(VLOOKUP(A15,Лист1!$A$1:$Z8469,5,0),"уточните")</f>
        <v>136100.04</v>
      </c>
      <c r="H15" s="17">
        <f>IFERROR(VLOOKUP(A15,Лист1!$A$1:$Z8469,6,0),"уточните")</f>
        <v>138500.04</v>
      </c>
      <c r="I15" s="17">
        <f>IFERROR(VLOOKUP(A15,Лист1!$A$1:$Z8469,7,0),"уточните")</f>
        <v>140900.04</v>
      </c>
      <c r="J15" s="17">
        <f>IFERROR(VLOOKUP(A15,Лист1!$A$1:$Z8469,8,0),"уточните")</f>
        <v>143200.01999999999</v>
      </c>
    </row>
    <row r="16" spans="1:11" ht="22.5" x14ac:dyDescent="0.25">
      <c r="A16" s="5" t="s">
        <v>53</v>
      </c>
      <c r="B16" s="5" t="s">
        <v>54</v>
      </c>
      <c r="C16" s="20" t="str">
        <f t="shared" si="0"/>
        <v>ссылка на сайт</v>
      </c>
      <c r="D16" s="6" t="s">
        <v>55</v>
      </c>
      <c r="E16" s="5" t="s">
        <v>16</v>
      </c>
      <c r="F16" s="23" t="str">
        <f>IFERROR(VLOOKUP(A16,Лист1!$A$1:$Z8339,9,0),"уточните")</f>
        <v>есть
(поставка 3-7 дней)</v>
      </c>
      <c r="G16" s="17">
        <f>IFERROR(VLOOKUP(A16,Лист1!$A$1:$Z8470,5,0),"уточните")</f>
        <v>108200.04</v>
      </c>
      <c r="H16" s="17">
        <f>IFERROR(VLOOKUP(A16,Лист1!$A$1:$Z8470,6,0),"уточните")</f>
        <v>110100</v>
      </c>
      <c r="I16" s="17">
        <f>IFERROR(VLOOKUP(A16,Лист1!$A$1:$Z8470,7,0),"уточните")</f>
        <v>111900</v>
      </c>
      <c r="J16" s="17">
        <f>IFERROR(VLOOKUP(A16,Лист1!$A$1:$Z8470,8,0),"уточните")</f>
        <v>113800.02</v>
      </c>
    </row>
    <row r="17" spans="1:10" ht="30" x14ac:dyDescent="0.25">
      <c r="A17" s="5" t="s">
        <v>56</v>
      </c>
      <c r="B17" s="5" t="s">
        <v>57</v>
      </c>
      <c r="C17" s="20" t="str">
        <f t="shared" si="0"/>
        <v>ссылка на сайт</v>
      </c>
      <c r="D17" s="6" t="s">
        <v>58</v>
      </c>
      <c r="E17" s="5" t="s">
        <v>16</v>
      </c>
      <c r="F17" s="23" t="str">
        <f>IFERROR(VLOOKUP(A17,Лист1!$A$1:$Z8340,9,0),"уточните")</f>
        <v>есть
(поставка 3-7 дней)</v>
      </c>
      <c r="G17" s="17">
        <f>IFERROR(VLOOKUP(A17,Лист1!$A$1:$Z8565,5,0),"уточните")</f>
        <v>149700</v>
      </c>
      <c r="H17" s="17">
        <f>IFERROR(VLOOKUP(A17,Лист1!$A$1:$Z8565,6,0),"уточните")</f>
        <v>152300.04</v>
      </c>
      <c r="I17" s="17">
        <f>IFERROR(VLOOKUP(A17,Лист1!$A$1:$Z8565,7,0),"уточните")</f>
        <v>154900.01999999999</v>
      </c>
      <c r="J17" s="17">
        <f>IFERROR(VLOOKUP(A17,Лист1!$A$1:$Z8565,8,0),"уточните")</f>
        <v>157600.01999999999</v>
      </c>
    </row>
    <row r="18" spans="1:10" ht="22.5" x14ac:dyDescent="0.25">
      <c r="A18" s="5" t="s">
        <v>59</v>
      </c>
      <c r="B18" s="5" t="s">
        <v>60</v>
      </c>
      <c r="C18" s="20" t="str">
        <f t="shared" si="0"/>
        <v>ссылка на сайт</v>
      </c>
      <c r="D18" s="6" t="s">
        <v>61</v>
      </c>
      <c r="E18" s="5" t="s">
        <v>16</v>
      </c>
      <c r="F18" s="23" t="str">
        <f>IFERROR(VLOOKUP(A18,Лист1!$A$1:$Z8341,9,0),"уточните")</f>
        <v>есть
(поставка 3-7 дней)</v>
      </c>
      <c r="G18" s="17">
        <f>IFERROR(VLOOKUP(A18,Лист1!$A$1:$Z8566,5,0),"уточните")</f>
        <v>148800</v>
      </c>
      <c r="H18" s="17">
        <f>IFERROR(VLOOKUP(A18,Лист1!$A$1:$Z8566,6,0),"уточните")</f>
        <v>151400.04</v>
      </c>
      <c r="I18" s="17">
        <f>IFERROR(VLOOKUP(A18,Лист1!$A$1:$Z8566,7,0),"уточните")</f>
        <v>154000.01999999999</v>
      </c>
      <c r="J18" s="17">
        <f>IFERROR(VLOOKUP(A18,Лист1!$A$1:$Z8566,8,0),"уточните")</f>
        <v>156600</v>
      </c>
    </row>
    <row r="19" spans="1:10" ht="22.5" x14ac:dyDescent="0.25">
      <c r="A19" s="5" t="s">
        <v>62</v>
      </c>
      <c r="B19" s="5" t="s">
        <v>63</v>
      </c>
      <c r="C19" s="20" t="str">
        <f t="shared" si="0"/>
        <v>ссылка на сайт</v>
      </c>
      <c r="D19" s="6" t="s">
        <v>64</v>
      </c>
      <c r="E19" s="5" t="s">
        <v>16</v>
      </c>
      <c r="F19" s="23" t="str">
        <f>IFERROR(VLOOKUP(A19,Лист1!$A$1:$Z8342,9,0),"уточните")</f>
        <v>есть
(поставка 3-7 дней)</v>
      </c>
      <c r="G19" s="17">
        <f>IFERROR(VLOOKUP(A19,Лист1!$A$1:$Z8567,5,0),"уточните")</f>
        <v>153800.04</v>
      </c>
      <c r="H19" s="17">
        <f>IFERROR(VLOOKUP(A19,Лист1!$A$1:$Z8567,6,0),"уточните")</f>
        <v>156500.04</v>
      </c>
      <c r="I19" s="17">
        <f>IFERROR(VLOOKUP(A19,Лист1!$A$1:$Z8567,7,0),"уточните")</f>
        <v>159200.04</v>
      </c>
      <c r="J19" s="17">
        <f>IFERROR(VLOOKUP(A19,Лист1!$A$1:$Z8567,8,0),"уточните")</f>
        <v>161900.04</v>
      </c>
    </row>
    <row r="20" spans="1:10" ht="30" x14ac:dyDescent="0.25">
      <c r="A20" s="5" t="s">
        <v>65</v>
      </c>
      <c r="B20" s="5" t="s">
        <v>66</v>
      </c>
      <c r="C20" s="20" t="str">
        <f t="shared" si="0"/>
        <v>ссылка на сайт</v>
      </c>
      <c r="D20" s="6" t="s">
        <v>67</v>
      </c>
      <c r="E20" s="5" t="s">
        <v>16</v>
      </c>
      <c r="F20" s="23" t="str">
        <f>IFERROR(VLOOKUP(A20,Лист1!$A$1:$Z8343,9,0),"уточните")</f>
        <v>есть
(поставка 3-7 дней)</v>
      </c>
      <c r="G20" s="17">
        <f>IFERROR(VLOOKUP(A20,Лист1!$A$1:$Z8568,5,0),"уточните")</f>
        <v>149400</v>
      </c>
      <c r="H20" s="17">
        <f>IFERROR(VLOOKUP(A20,Лист1!$A$1:$Z8568,6,0),"уточните")</f>
        <v>152000.04</v>
      </c>
      <c r="I20" s="17">
        <f>IFERROR(VLOOKUP(A20,Лист1!$A$1:$Z8568,7,0),"уточните")</f>
        <v>154600.01999999999</v>
      </c>
      <c r="J20" s="17">
        <f>IFERROR(VLOOKUP(A20,Лист1!$A$1:$Z8568,8,0),"уточните")</f>
        <v>157200</v>
      </c>
    </row>
    <row r="21" spans="1:10" ht="30" x14ac:dyDescent="0.25">
      <c r="A21" s="5" t="s">
        <v>68</v>
      </c>
      <c r="B21" s="5" t="s">
        <v>69</v>
      </c>
      <c r="C21" s="20" t="str">
        <f t="shared" si="0"/>
        <v>ссылка на сайт</v>
      </c>
      <c r="D21" s="6" t="s">
        <v>70</v>
      </c>
      <c r="E21" s="5" t="s">
        <v>16</v>
      </c>
      <c r="F21" s="23" t="str">
        <f>IFERROR(VLOOKUP(A21,Лист1!$A$1:$Z8344,9,0),"уточните")</f>
        <v>есть
(поставка 3-7 дней)</v>
      </c>
      <c r="G21" s="17">
        <f>IFERROR(VLOOKUP(A21,Лист1!$A$1:$Z8569,5,0),"уточните")</f>
        <v>306000</v>
      </c>
      <c r="H21" s="17">
        <f>IFERROR(VLOOKUP(A21,Лист1!$A$1:$Z8569,6,0),"уточните")</f>
        <v>311500.02</v>
      </c>
      <c r="I21" s="17">
        <f>IFERROR(VLOOKUP(A21,Лист1!$A$1:$Z8569,7,0),"уточните")</f>
        <v>316900.02</v>
      </c>
      <c r="J21" s="17">
        <f>IFERROR(VLOOKUP(A21,Лист1!$A$1:$Z8569,8,0),"уточните")</f>
        <v>322400.03999999998</v>
      </c>
    </row>
    <row r="22" spans="1:10" ht="30" x14ac:dyDescent="0.25">
      <c r="A22" s="5" t="s">
        <v>71</v>
      </c>
      <c r="B22" s="5" t="s">
        <v>72</v>
      </c>
      <c r="C22" s="20" t="str">
        <f t="shared" si="0"/>
        <v>ссылка на сайт</v>
      </c>
      <c r="D22" s="6" t="s">
        <v>73</v>
      </c>
      <c r="E22" s="5" t="s">
        <v>16</v>
      </c>
      <c r="F22" s="23" t="str">
        <f>IFERROR(VLOOKUP(A22,Лист1!$A$1:$Z8345,9,0),"уточните")</f>
        <v>есть
(поставка 3-7 дней)</v>
      </c>
      <c r="G22" s="17">
        <f>IFERROR(VLOOKUP(A22,Лист1!$A$1:$Z8570,5,0),"уточните")</f>
        <v>426300</v>
      </c>
      <c r="H22" s="17">
        <f>IFERROR(VLOOKUP(A22,Лист1!$A$1:$Z8570,6,0),"уточните")</f>
        <v>433900.02</v>
      </c>
      <c r="I22" s="17">
        <f>IFERROR(VLOOKUP(A22,Лист1!$A$1:$Z8570,7,0),"уточните")</f>
        <v>441500.04</v>
      </c>
      <c r="J22" s="17">
        <f>IFERROR(VLOOKUP(A22,Лист1!$A$1:$Z8570,8,0),"уточните")</f>
        <v>449200.02</v>
      </c>
    </row>
    <row r="23" spans="1:10" ht="30" x14ac:dyDescent="0.25">
      <c r="A23" s="5" t="s">
        <v>74</v>
      </c>
      <c r="B23" s="5" t="s">
        <v>75</v>
      </c>
      <c r="C23" s="20" t="str">
        <f t="shared" si="0"/>
        <v>ссылка на сайт</v>
      </c>
      <c r="D23" s="6" t="s">
        <v>76</v>
      </c>
      <c r="E23" s="5" t="s">
        <v>16</v>
      </c>
      <c r="F23" s="23" t="str">
        <f>IFERROR(VLOOKUP(A23,Лист1!$A$1:$Z8346,9,0),"уточните")</f>
        <v>есть
(поставка 3-7 дней)</v>
      </c>
      <c r="G23" s="17">
        <f>IFERROR(VLOOKUP(A23,Лист1!$A$1:$Z8571,5,0),"уточните")</f>
        <v>585300</v>
      </c>
      <c r="H23" s="17">
        <f>IFERROR(VLOOKUP(A23,Лист1!$A$1:$Z8571,6,0),"уточните")</f>
        <v>596000.04</v>
      </c>
      <c r="I23" s="17">
        <f>IFERROR(VLOOKUP(A23,Лист1!$A$1:$Z8571,7,0),"уточните")</f>
        <v>606600</v>
      </c>
      <c r="J23" s="17">
        <f>IFERROR(VLOOKUP(A23,Лист1!$A$1:$Z8571,8,0),"уточните")</f>
        <v>617200.02</v>
      </c>
    </row>
    <row r="24" spans="1:10" ht="22.5" x14ac:dyDescent="0.25">
      <c r="A24" s="5" t="s">
        <v>77</v>
      </c>
      <c r="B24" s="5" t="s">
        <v>78</v>
      </c>
      <c r="C24" s="20" t="str">
        <f t="shared" si="0"/>
        <v>ссылка на сайт</v>
      </c>
      <c r="D24" s="6" t="s">
        <v>79</v>
      </c>
      <c r="E24" s="5" t="s">
        <v>16</v>
      </c>
      <c r="F24" s="23" t="str">
        <f>IFERROR(VLOOKUP(A24,Лист1!$A$1:$Z8347,9,0),"уточните")</f>
        <v>есть
(поставка 3-7 дней)</v>
      </c>
      <c r="G24" s="17">
        <f>IFERROR(VLOOKUP(A24,Лист1!$A$1:$Z8572,5,0),"уточните")</f>
        <v>65300.04</v>
      </c>
      <c r="H24" s="17">
        <f>IFERROR(VLOOKUP(A24,Лист1!$A$1:$Z8572,6,0),"уточните")</f>
        <v>66500.039999999994</v>
      </c>
      <c r="I24" s="17">
        <f>IFERROR(VLOOKUP(A24,Лист1!$A$1:$Z8572,7,0),"уточните")</f>
        <v>67600.02</v>
      </c>
      <c r="J24" s="17">
        <f>IFERROR(VLOOKUP(A24,Лист1!$A$1:$Z8572,8,0),"уточните")</f>
        <v>68700</v>
      </c>
    </row>
    <row r="25" spans="1:10" ht="30" x14ac:dyDescent="0.25">
      <c r="A25" s="5" t="s">
        <v>80</v>
      </c>
      <c r="B25" s="5" t="s">
        <v>81</v>
      </c>
      <c r="C25" s="20" t="str">
        <f t="shared" si="0"/>
        <v>ссылка на сайт</v>
      </c>
      <c r="D25" s="6" t="s">
        <v>82</v>
      </c>
      <c r="E25" s="5" t="s">
        <v>16</v>
      </c>
      <c r="F25" s="23" t="str">
        <f>IFERROR(VLOOKUP(A25,Лист1!$A$1:$Z8348,9,0),"уточните")</f>
        <v>есть
(поставка 3-7 дней)</v>
      </c>
      <c r="G25" s="17">
        <f>IFERROR(VLOOKUP(A25,Лист1!$A$1:$Z8573,5,0),"уточните")</f>
        <v>104900.04</v>
      </c>
      <c r="H25" s="17">
        <f>IFERROR(VLOOKUP(A25,Лист1!$A$1:$Z8573,6,0),"уточните")</f>
        <v>106700.04</v>
      </c>
      <c r="I25" s="17">
        <f>IFERROR(VLOOKUP(A25,Лист1!$A$1:$Z8573,7,0),"уточните")</f>
        <v>108500.04</v>
      </c>
      <c r="J25" s="17">
        <f>IFERROR(VLOOKUP(A25,Лист1!$A$1:$Z8573,8,0),"уточните")</f>
        <v>110300.04</v>
      </c>
    </row>
    <row r="26" spans="1:10" ht="22.5" x14ac:dyDescent="0.25">
      <c r="A26" s="5" t="s">
        <v>83</v>
      </c>
      <c r="B26" s="5" t="s">
        <v>84</v>
      </c>
      <c r="C26" s="20" t="str">
        <f t="shared" si="0"/>
        <v>ссылка на сайт</v>
      </c>
      <c r="D26" s="6" t="s">
        <v>85</v>
      </c>
      <c r="E26" s="5" t="s">
        <v>16</v>
      </c>
      <c r="F26" s="23" t="str">
        <f>IFERROR(VLOOKUP(A26,Лист1!$A$1:$Z8349,9,0),"уточните")</f>
        <v>есть
(поставка 3-7 дней)</v>
      </c>
      <c r="G26" s="17">
        <f>IFERROR(VLOOKUP(A26,Лист1!$A$1:$Z8574,5,0),"уточните")</f>
        <v>81900</v>
      </c>
      <c r="H26" s="17">
        <f>IFERROR(VLOOKUP(A26,Лист1!$A$1:$Z8574,6,0),"уточните")</f>
        <v>83300.039999999994</v>
      </c>
      <c r="I26" s="17">
        <f>IFERROR(VLOOKUP(A26,Лист1!$A$1:$Z8574,7,0),"уточните")</f>
        <v>84700.02</v>
      </c>
      <c r="J26" s="17">
        <f>IFERROR(VLOOKUP(A26,Лист1!$A$1:$Z8574,8,0),"уточните")</f>
        <v>86100</v>
      </c>
    </row>
    <row r="27" spans="1:10" ht="30" x14ac:dyDescent="0.25">
      <c r="A27" s="5" t="s">
        <v>86</v>
      </c>
      <c r="B27" s="5" t="s">
        <v>87</v>
      </c>
      <c r="C27" s="20" t="str">
        <f t="shared" si="0"/>
        <v>ссылка на сайт</v>
      </c>
      <c r="D27" s="6" t="s">
        <v>88</v>
      </c>
      <c r="E27" s="5" t="s">
        <v>16</v>
      </c>
      <c r="F27" s="23" t="str">
        <f>IFERROR(VLOOKUP(A27,Лист1!$A$1:$Z8350,9,0),"уточните")</f>
        <v>есть
(поставка 3-7 дней)</v>
      </c>
      <c r="G27" s="17">
        <f>IFERROR(VLOOKUP(A27,Лист1!$A$1:$Z8575,5,0),"уточните")</f>
        <v>108400.02</v>
      </c>
      <c r="H27" s="17">
        <f>IFERROR(VLOOKUP(A27,Лист1!$A$1:$Z8575,6,0),"уточните")</f>
        <v>110300.04</v>
      </c>
      <c r="I27" s="17">
        <f>IFERROR(VLOOKUP(A27,Лист1!$A$1:$Z8575,7,0),"уточните")</f>
        <v>112100.04</v>
      </c>
      <c r="J27" s="17">
        <f>IFERROR(VLOOKUP(A27,Лист1!$A$1:$Z8575,8,0),"уточните")</f>
        <v>114000</v>
      </c>
    </row>
    <row r="28" spans="1:10" ht="22.5" x14ac:dyDescent="0.25">
      <c r="A28" s="5" t="s">
        <v>89</v>
      </c>
      <c r="B28" s="5" t="s">
        <v>90</v>
      </c>
      <c r="C28" s="20" t="str">
        <f t="shared" si="0"/>
        <v>ссылка на сайт</v>
      </c>
      <c r="D28" s="6" t="s">
        <v>91</v>
      </c>
      <c r="E28" s="5" t="s">
        <v>16</v>
      </c>
      <c r="F28" s="23" t="str">
        <f>IFERROR(VLOOKUP(A28,Лист1!$A$1:$Z8351,9,0),"уточните")</f>
        <v>есть
(поставка 3-7 дней)</v>
      </c>
      <c r="G28" s="17">
        <f>IFERROR(VLOOKUP(A28,Лист1!$A$1:$Z8576,5,0),"уточните")</f>
        <v>111000</v>
      </c>
      <c r="H28" s="17">
        <f>IFERROR(VLOOKUP(A28,Лист1!$A$1:$Z8576,6,0),"уточните")</f>
        <v>113000.04</v>
      </c>
      <c r="I28" s="17">
        <f>IFERROR(VLOOKUP(A28,Лист1!$A$1:$Z8576,7,0),"уточните")</f>
        <v>114900</v>
      </c>
      <c r="J28" s="17">
        <f>IFERROR(VLOOKUP(A28,Лист1!$A$1:$Z8576,8,0),"уточните")</f>
        <v>116800.02</v>
      </c>
    </row>
    <row r="29" spans="1:10" ht="22.5" x14ac:dyDescent="0.25">
      <c r="A29" s="5" t="s">
        <v>92</v>
      </c>
      <c r="B29" s="5" t="s">
        <v>93</v>
      </c>
      <c r="C29" s="20" t="str">
        <f t="shared" si="0"/>
        <v>ссылка на сайт</v>
      </c>
      <c r="D29" s="6" t="s">
        <v>91</v>
      </c>
      <c r="E29" s="5" t="s">
        <v>16</v>
      </c>
      <c r="F29" s="23" t="str">
        <f>IFERROR(VLOOKUP(A29,Лист1!$A$1:$Z8352,9,0),"уточните")</f>
        <v>есть
(поставка 3-7 дней)</v>
      </c>
      <c r="G29" s="17">
        <f>IFERROR(VLOOKUP(A29,Лист1!$A$1:$Z8577,5,0),"уточните")</f>
        <v>135100.01999999999</v>
      </c>
      <c r="H29" s="17">
        <f>IFERROR(VLOOKUP(A29,Лист1!$A$1:$Z8577,6,0),"уточните")</f>
        <v>137400</v>
      </c>
      <c r="I29" s="17">
        <f>IFERROR(VLOOKUP(A29,Лист1!$A$1:$Z8577,7,0),"уточните")</f>
        <v>139800</v>
      </c>
      <c r="J29" s="17">
        <f>IFERROR(VLOOKUP(A29,Лист1!$A$1:$Z8577,8,0),"уточните")</f>
        <v>142200</v>
      </c>
    </row>
  </sheetData>
  <autoFilter ref="A2:J17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0"/>
  <sheetViews>
    <sheetView view="pageBreakPreview" zoomScaleNormal="100" zoomScaleSheetLayoutView="100" workbookViewId="0">
      <selection activeCell="D21" sqref="D21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30" x14ac:dyDescent="0.25">
      <c r="A3" s="5" t="s">
        <v>228</v>
      </c>
      <c r="B3" s="5" t="s">
        <v>229</v>
      </c>
      <c r="C3" s="20" t="str">
        <f t="shared" ref="C3:C10" si="0">HYPERLINK("https://www.autoopt.ru/catalog/"&amp;A3&amp;"-","ссылка на сайт")</f>
        <v>ссылка на сайт</v>
      </c>
      <c r="D3" s="6" t="s">
        <v>230</v>
      </c>
      <c r="E3" s="5" t="s">
        <v>16</v>
      </c>
      <c r="F3" s="23" t="str">
        <f>IFERROR(VLOOKUP(A3,Лист1!$A$1:$Z8326,9,0),"уточните")</f>
        <v>есть
(поставка 3-7 дней)</v>
      </c>
      <c r="G3" s="17">
        <f>IFERROR(VLOOKUP(A3,Лист1!$A$1:$Z8326,5,0),"уточните")</f>
        <v>77500.02</v>
      </c>
      <c r="H3" s="17">
        <f>IFERROR(VLOOKUP(A3,Лист1!$A$1:$Z8326,6,0),"уточните")</f>
        <v>78800.039999999994</v>
      </c>
      <c r="I3" s="17">
        <f>IFERROR(VLOOKUP(A3,Лист1!$A$1:$Z8326,7,0),"уточните")</f>
        <v>80100</v>
      </c>
      <c r="J3" s="17">
        <f>IFERROR(VLOOKUP(A3,Лист1!$A$1:$Z8326,8,0),"уточните")</f>
        <v>81500.039999999994</v>
      </c>
    </row>
    <row r="4" spans="1:11" ht="30" x14ac:dyDescent="0.25">
      <c r="A4" s="5" t="s">
        <v>231</v>
      </c>
      <c r="B4" s="5" t="s">
        <v>232</v>
      </c>
      <c r="C4" s="20" t="str">
        <f t="shared" si="0"/>
        <v>ссылка на сайт</v>
      </c>
      <c r="D4" s="6" t="s">
        <v>233</v>
      </c>
      <c r="E4" s="5" t="s">
        <v>16</v>
      </c>
      <c r="F4" s="23" t="str">
        <f>IFERROR(VLOOKUP(A4,Лист1!$A$1:$Z8327,9,0),"уточните")</f>
        <v>есть
(поставка 3-7 дней)</v>
      </c>
      <c r="G4" s="17">
        <f>IFERROR(VLOOKUP(A4,Лист1!$A$1:$Z8327,5,0),"уточните")</f>
        <v>61800</v>
      </c>
      <c r="H4" s="17">
        <f>IFERROR(VLOOKUP(A4,Лист1!$A$1:$Z8327,6,0),"уточните")</f>
        <v>62900.04</v>
      </c>
      <c r="I4" s="17">
        <f>IFERROR(VLOOKUP(A4,Лист1!$A$1:$Z8327,7,0),"уточните")</f>
        <v>63900</v>
      </c>
      <c r="J4" s="17">
        <f>IFERROR(VLOOKUP(A4,Лист1!$A$1:$Z8327,8,0),"уточните")</f>
        <v>65000.04</v>
      </c>
    </row>
    <row r="5" spans="1:11" ht="30" x14ac:dyDescent="0.25">
      <c r="A5" s="5" t="s">
        <v>234</v>
      </c>
      <c r="B5" s="5" t="s">
        <v>235</v>
      </c>
      <c r="C5" s="20" t="str">
        <f t="shared" si="0"/>
        <v>ссылка на сайт</v>
      </c>
      <c r="D5" s="6" t="s">
        <v>236</v>
      </c>
      <c r="E5" s="5" t="s">
        <v>16</v>
      </c>
      <c r="F5" s="23" t="str">
        <f>IFERROR(VLOOKUP(A5,Лист1!$A$1:$Z8328,9,0),"уточните")</f>
        <v>есть
(поставка 3-7 дней)</v>
      </c>
      <c r="G5" s="17">
        <f>IFERROR(VLOOKUP(A5,Лист1!$A$1:$Z8328,5,0),"уточните")</f>
        <v>92700</v>
      </c>
      <c r="H5" s="17">
        <f>IFERROR(VLOOKUP(A5,Лист1!$A$1:$Z8328,6,0),"уточните")</f>
        <v>94300.02</v>
      </c>
      <c r="I5" s="17">
        <f>IFERROR(VLOOKUP(A5,Лист1!$A$1:$Z8328,7,0),"уточните")</f>
        <v>95900.04</v>
      </c>
      <c r="J5" s="17">
        <f>IFERROR(VLOOKUP(A5,Лист1!$A$1:$Z8328,8,0),"уточните")</f>
        <v>97500</v>
      </c>
    </row>
    <row r="6" spans="1:11" ht="30" x14ac:dyDescent="0.25">
      <c r="A6" s="5" t="s">
        <v>237</v>
      </c>
      <c r="B6" s="5" t="s">
        <v>238</v>
      </c>
      <c r="C6" s="20" t="str">
        <f t="shared" si="0"/>
        <v>ссылка на сайт</v>
      </c>
      <c r="D6" s="6" t="s">
        <v>239</v>
      </c>
      <c r="E6" s="5" t="s">
        <v>16</v>
      </c>
      <c r="F6" s="23" t="str">
        <f>IFERROR(VLOOKUP(A6,Лист1!$A$1:$Z8329,9,0),"уточните")</f>
        <v>есть
(поставка 3-7 дней)</v>
      </c>
      <c r="G6" s="17">
        <f>IFERROR(VLOOKUP(A6,Лист1!$A$1:$Z8329,5,0),"уточните")</f>
        <v>121800</v>
      </c>
      <c r="H6" s="17">
        <f>IFERROR(VLOOKUP(A6,Лист1!$A$1:$Z8329,6,0),"уточните")</f>
        <v>123900</v>
      </c>
      <c r="I6" s="17">
        <f>IFERROR(VLOOKUP(A6,Лист1!$A$1:$Z8329,7,0),"уточните")</f>
        <v>126000</v>
      </c>
      <c r="J6" s="17">
        <f>IFERROR(VLOOKUP(A6,Лист1!$A$1:$Z8329,8,0),"уточните")</f>
        <v>128200.02</v>
      </c>
    </row>
    <row r="7" spans="1:11" ht="22.5" x14ac:dyDescent="0.25">
      <c r="A7" s="5" t="s">
        <v>240</v>
      </c>
      <c r="B7" s="5" t="s">
        <v>241</v>
      </c>
      <c r="C7" s="20" t="str">
        <f t="shared" si="0"/>
        <v>ссылка на сайт</v>
      </c>
      <c r="D7" s="6" t="s">
        <v>242</v>
      </c>
      <c r="E7" s="5" t="s">
        <v>16</v>
      </c>
      <c r="F7" s="23" t="str">
        <f>IFERROR(VLOOKUP(A7,Лист1!$A$1:$Z8330,9,0),"уточните")</f>
        <v>есть
(поставка 3-7 дней)</v>
      </c>
      <c r="G7" s="17">
        <f>IFERROR(VLOOKUP(A7,Лист1!$A$1:$Z8330,5,0),"уточните")</f>
        <v>89700</v>
      </c>
      <c r="H7" s="17">
        <f>IFERROR(VLOOKUP(A7,Лист1!$A$1:$Z8330,6,0),"уточните")</f>
        <v>91300.02</v>
      </c>
      <c r="I7" s="17">
        <f>IFERROR(VLOOKUP(A7,Лист1!$A$1:$Z8330,7,0),"уточните")</f>
        <v>92800.02</v>
      </c>
      <c r="J7" s="17">
        <f>IFERROR(VLOOKUP(A7,Лист1!$A$1:$Z8330,8,0),"уточните")</f>
        <v>94300.02</v>
      </c>
    </row>
    <row r="8" spans="1:11" ht="22.5" x14ac:dyDescent="0.25">
      <c r="A8" s="5" t="s">
        <v>243</v>
      </c>
      <c r="B8" s="5" t="s">
        <v>244</v>
      </c>
      <c r="C8" s="20" t="str">
        <f t="shared" si="0"/>
        <v>ссылка на сайт</v>
      </c>
      <c r="D8" s="6" t="s">
        <v>245</v>
      </c>
      <c r="E8" s="5" t="s">
        <v>16</v>
      </c>
      <c r="F8" s="23" t="str">
        <f>IFERROR(VLOOKUP(A8,Лист1!$A$1:$Z8331,9,0),"уточните")</f>
        <v>есть
(поставка 3-7 дней)</v>
      </c>
      <c r="G8" s="17">
        <f>IFERROR(VLOOKUP(A8,Лист1!$A$1:$Z8331,5,0),"уточните")</f>
        <v>91200</v>
      </c>
      <c r="H8" s="17">
        <f>IFERROR(VLOOKUP(A8,Лист1!$A$1:$Z8331,6,0),"уточните")</f>
        <v>92700</v>
      </c>
      <c r="I8" s="17">
        <f>IFERROR(VLOOKUP(A8,Лист1!$A$1:$Z8331,7,0),"уточните")</f>
        <v>94300.02</v>
      </c>
      <c r="J8" s="17">
        <f>IFERROR(VLOOKUP(A8,Лист1!$A$1:$Z8331,8,0),"уточните")</f>
        <v>95900.04</v>
      </c>
    </row>
    <row r="9" spans="1:11" ht="22.5" x14ac:dyDescent="0.25">
      <c r="A9" s="5" t="s">
        <v>246</v>
      </c>
      <c r="B9" s="5" t="s">
        <v>247</v>
      </c>
      <c r="C9" s="20" t="str">
        <f t="shared" si="0"/>
        <v>ссылка на сайт</v>
      </c>
      <c r="D9" s="6" t="s">
        <v>248</v>
      </c>
      <c r="E9" s="5" t="s">
        <v>16</v>
      </c>
      <c r="F9" s="23" t="str">
        <f>IFERROR(VLOOKUP(A9,Лист1!$A$1:$Z8332,9,0),"уточните")</f>
        <v>есть
(поставка 3-7 дней)</v>
      </c>
      <c r="G9" s="17">
        <f>IFERROR(VLOOKUP(A9,Лист1!$A$1:$Z8332,5,0),"уточните")</f>
        <v>52100.04</v>
      </c>
      <c r="H9" s="17">
        <f>IFERROR(VLOOKUP(A9,Лист1!$A$1:$Z8332,6,0),"уточните")</f>
        <v>53000.04</v>
      </c>
      <c r="I9" s="17">
        <f>IFERROR(VLOOKUP(A9,Лист1!$A$1:$Z8332,7,0),"уточните")</f>
        <v>53900.04</v>
      </c>
      <c r="J9" s="17">
        <f>IFERROR(VLOOKUP(A9,Лист1!$A$1:$Z8332,8,0),"уточните")</f>
        <v>54800.04</v>
      </c>
    </row>
    <row r="10" spans="1:11" ht="22.5" x14ac:dyDescent="0.25">
      <c r="A10" s="5" t="s">
        <v>249</v>
      </c>
      <c r="B10" s="5" t="s">
        <v>250</v>
      </c>
      <c r="C10" s="20" t="str">
        <f t="shared" si="0"/>
        <v>ссылка на сайт</v>
      </c>
      <c r="D10" s="6" t="s">
        <v>251</v>
      </c>
      <c r="E10" s="5" t="s">
        <v>16</v>
      </c>
      <c r="F10" s="23" t="str">
        <f>IFERROR(VLOOKUP(A10,Лист1!$A$1:$Z8333,9,0),"уточните")</f>
        <v>есть
(поставка 3-7 дней)</v>
      </c>
      <c r="G10" s="17">
        <f>IFERROR(VLOOKUP(A10,Лист1!$A$1:$Z8348,5,0),"уточните")</f>
        <v>119500.02</v>
      </c>
      <c r="H10" s="17">
        <f>IFERROR(VLOOKUP(A10,Лист1!$A$1:$Z8348,6,0),"уточните")</f>
        <v>121600.02</v>
      </c>
      <c r="I10" s="17">
        <f>IFERROR(VLOOKUP(A10,Лист1!$A$1:$Z8348,7,0),"уточните")</f>
        <v>123700.02</v>
      </c>
      <c r="J10" s="17">
        <f>IFERROR(VLOOKUP(A10,Лист1!$A$1:$Z8348,8,0),"уточните")</f>
        <v>125800.02</v>
      </c>
    </row>
  </sheetData>
  <autoFilter ref="A2:J10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31"/>
  <sheetViews>
    <sheetView view="pageBreakPreview" zoomScaleNormal="100" zoomScaleSheetLayoutView="100" workbookViewId="0">
      <selection activeCell="D22" sqref="D22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22.5" x14ac:dyDescent="0.25">
      <c r="A3" s="5" t="s">
        <v>141</v>
      </c>
      <c r="B3" s="5" t="s">
        <v>142</v>
      </c>
      <c r="C3" s="20" t="str">
        <f t="shared" ref="C3:C31" si="0">HYPERLINK("https://www.autoopt.ru/catalog/"&amp;A3&amp;"-","ссылка на сайт")</f>
        <v>ссылка на сайт</v>
      </c>
      <c r="D3" s="6" t="s">
        <v>143</v>
      </c>
      <c r="E3" s="5" t="s">
        <v>16</v>
      </c>
      <c r="F3" s="23" t="str">
        <f>IFERROR(VLOOKUP(A3,Лист1!$A$1:$Z8326,9,0),"уточните")</f>
        <v>есть
(поставка 3-7 дней)</v>
      </c>
      <c r="G3" s="17">
        <f>IFERROR(VLOOKUP(A3,Лист1!$A$1:$Z8326,5,0),"уточните")</f>
        <v>140000.04</v>
      </c>
      <c r="H3" s="17">
        <f>IFERROR(VLOOKUP(A3,Лист1!$A$1:$Z8326,6,0),"уточните")</f>
        <v>142500</v>
      </c>
      <c r="I3" s="17">
        <f>IFERROR(VLOOKUP(A3,Лист1!$A$1:$Z8326,7,0),"уточните")</f>
        <v>145000.01999999999</v>
      </c>
      <c r="J3" s="17">
        <f>IFERROR(VLOOKUP(A3,Лист1!$A$1:$Z8326,8,0),"уточните")</f>
        <v>147400.01999999999</v>
      </c>
    </row>
    <row r="4" spans="1:11" ht="22.5" x14ac:dyDescent="0.25">
      <c r="A4" s="5" t="s">
        <v>144</v>
      </c>
      <c r="B4" s="5" t="s">
        <v>145</v>
      </c>
      <c r="C4" s="20" t="str">
        <f t="shared" si="0"/>
        <v>ссылка на сайт</v>
      </c>
      <c r="D4" s="6" t="s">
        <v>146</v>
      </c>
      <c r="E4" s="5" t="s">
        <v>16</v>
      </c>
      <c r="F4" s="23" t="str">
        <f>IFERROR(VLOOKUP(A4,Лист1!$A$1:$Z8327,9,0),"уточните")</f>
        <v>есть
(поставка 3-7 дней)</v>
      </c>
      <c r="G4" s="17">
        <f>IFERROR(VLOOKUP(A4,Лист1!$A$1:$Z8327,5,0),"уточните")</f>
        <v>140000.04</v>
      </c>
      <c r="H4" s="17">
        <f>IFERROR(VLOOKUP(A4,Лист1!$A$1:$Z8327,6,0),"уточните")</f>
        <v>142500</v>
      </c>
      <c r="I4" s="17">
        <f>IFERROR(VLOOKUP(A4,Лист1!$A$1:$Z8327,7,0),"уточните")</f>
        <v>145000.01999999999</v>
      </c>
      <c r="J4" s="17">
        <f>IFERROR(VLOOKUP(A4,Лист1!$A$1:$Z8327,8,0),"уточните")</f>
        <v>147400.01999999999</v>
      </c>
    </row>
    <row r="5" spans="1:11" ht="22.5" x14ac:dyDescent="0.25">
      <c r="A5" s="5" t="s">
        <v>147</v>
      </c>
      <c r="B5" s="5" t="s">
        <v>148</v>
      </c>
      <c r="C5" s="20" t="str">
        <f t="shared" si="0"/>
        <v>ссылка на сайт</v>
      </c>
      <c r="D5" s="6" t="s">
        <v>149</v>
      </c>
      <c r="E5" s="5" t="s">
        <v>16</v>
      </c>
      <c r="F5" s="23" t="str">
        <f>IFERROR(VLOOKUP(A5,Лист1!$A$1:$Z8328,9,0),"уточните")</f>
        <v>есть
(поставка 3-7 дней)</v>
      </c>
      <c r="G5" s="17">
        <f>IFERROR(VLOOKUP(A5,Лист1!$A$1:$Z8328,5,0),"уточните")</f>
        <v>204300</v>
      </c>
      <c r="H5" s="17">
        <f>IFERROR(VLOOKUP(A5,Лист1!$A$1:$Z8328,6,0),"уточните")</f>
        <v>207900</v>
      </c>
      <c r="I5" s="17">
        <f>IFERROR(VLOOKUP(A5,Лист1!$A$1:$Z8328,7,0),"уточните")</f>
        <v>211500</v>
      </c>
      <c r="J5" s="17">
        <f>IFERROR(VLOOKUP(A5,Лист1!$A$1:$Z8328,8,0),"уточните")</f>
        <v>215100</v>
      </c>
    </row>
    <row r="6" spans="1:11" ht="22.5" x14ac:dyDescent="0.25">
      <c r="A6" s="5" t="s">
        <v>150</v>
      </c>
      <c r="B6" s="5" t="s">
        <v>151</v>
      </c>
      <c r="C6" s="20" t="str">
        <f t="shared" si="0"/>
        <v>ссылка на сайт</v>
      </c>
      <c r="D6" s="6" t="s">
        <v>152</v>
      </c>
      <c r="E6" s="5" t="s">
        <v>16</v>
      </c>
      <c r="F6" s="23" t="str">
        <f>IFERROR(VLOOKUP(A6,Лист1!$A$1:$Z8329,9,0),"уточните")</f>
        <v>есть
(поставка 3-7 дней)</v>
      </c>
      <c r="G6" s="17">
        <f>IFERROR(VLOOKUP(A6,Лист1!$A$1:$Z8329,5,0),"уточните")</f>
        <v>204300</v>
      </c>
      <c r="H6" s="17">
        <f>IFERROR(VLOOKUP(A6,Лист1!$A$1:$Z8329,6,0),"уточните")</f>
        <v>207900</v>
      </c>
      <c r="I6" s="17">
        <f>IFERROR(VLOOKUP(A6,Лист1!$A$1:$Z8329,7,0),"уточните")</f>
        <v>211500</v>
      </c>
      <c r="J6" s="17">
        <f>IFERROR(VLOOKUP(A6,Лист1!$A$1:$Z8329,8,0),"уточните")</f>
        <v>215100</v>
      </c>
    </row>
    <row r="7" spans="1:11" ht="22.5" x14ac:dyDescent="0.25">
      <c r="A7" s="5" t="s">
        <v>153</v>
      </c>
      <c r="B7" s="5" t="s">
        <v>154</v>
      </c>
      <c r="C7" s="20" t="str">
        <f t="shared" si="0"/>
        <v>ссылка на сайт</v>
      </c>
      <c r="D7" s="6" t="s">
        <v>155</v>
      </c>
      <c r="E7" s="5" t="s">
        <v>16</v>
      </c>
      <c r="F7" s="23" t="str">
        <f>IFERROR(VLOOKUP(A7,Лист1!$A$1:$Z8330,9,0),"уточните")</f>
        <v>есть
(поставка 3-7 дней)</v>
      </c>
      <c r="G7" s="17">
        <f>IFERROR(VLOOKUP(A7,Лист1!$A$1:$Z8330,5,0),"уточните")</f>
        <v>335900.04</v>
      </c>
      <c r="H7" s="17">
        <f>IFERROR(VLOOKUP(A7,Лист1!$A$1:$Z8330,6,0),"уточните")</f>
        <v>341900.04</v>
      </c>
      <c r="I7" s="17">
        <f>IFERROR(VLOOKUP(A7,Лист1!$A$1:$Z8330,7,0),"уточните")</f>
        <v>347900.04</v>
      </c>
      <c r="J7" s="17">
        <f>IFERROR(VLOOKUP(A7,Лист1!$A$1:$Z8330,8,0),"уточните")</f>
        <v>353900.04</v>
      </c>
    </row>
    <row r="8" spans="1:11" ht="22.5" x14ac:dyDescent="0.25">
      <c r="A8" s="5" t="s">
        <v>156</v>
      </c>
      <c r="B8" s="5" t="s">
        <v>157</v>
      </c>
      <c r="C8" s="20" t="str">
        <f t="shared" si="0"/>
        <v>ссылка на сайт</v>
      </c>
      <c r="D8" s="6" t="s">
        <v>158</v>
      </c>
      <c r="E8" s="5" t="s">
        <v>16</v>
      </c>
      <c r="F8" s="23" t="str">
        <f>IFERROR(VLOOKUP(A8,Лист1!$A$1:$Z8331,9,0),"уточните")</f>
        <v>есть
(поставка 3-7 дней)</v>
      </c>
      <c r="G8" s="17">
        <f>IFERROR(VLOOKUP(A8,Лист1!$A$1:$Z8331,5,0),"уточните")</f>
        <v>335900.04</v>
      </c>
      <c r="H8" s="17">
        <f>IFERROR(VLOOKUP(A8,Лист1!$A$1:$Z8331,6,0),"уточните")</f>
        <v>341900.04</v>
      </c>
      <c r="I8" s="17">
        <f>IFERROR(VLOOKUP(A8,Лист1!$A$1:$Z8331,7,0),"уточните")</f>
        <v>347900.04</v>
      </c>
      <c r="J8" s="17">
        <f>IFERROR(VLOOKUP(A8,Лист1!$A$1:$Z8331,8,0),"уточните")</f>
        <v>353900.04</v>
      </c>
    </row>
    <row r="9" spans="1:11" ht="22.5" x14ac:dyDescent="0.25">
      <c r="A9" s="5" t="s">
        <v>159</v>
      </c>
      <c r="B9" s="5" t="s">
        <v>160</v>
      </c>
      <c r="C9" s="20" t="str">
        <f t="shared" si="0"/>
        <v>ссылка на сайт</v>
      </c>
      <c r="D9" s="6" t="s">
        <v>161</v>
      </c>
      <c r="E9" s="5" t="s">
        <v>16</v>
      </c>
      <c r="F9" s="23" t="str">
        <f>IFERROR(VLOOKUP(A9,Лист1!$A$1:$Z8332,9,0),"уточните")</f>
        <v>есть
(поставка 3-7 дней)</v>
      </c>
      <c r="G9" s="17">
        <f>IFERROR(VLOOKUP(A9,Лист1!$A$1:$Z8332,5,0),"уточните")</f>
        <v>219500.04</v>
      </c>
      <c r="H9" s="17">
        <f>IFERROR(VLOOKUP(A9,Лист1!$A$1:$Z8332,6,0),"уточните")</f>
        <v>223300.02</v>
      </c>
      <c r="I9" s="17">
        <f>IFERROR(VLOOKUP(A9,Лист1!$A$1:$Z8332,7,0),"уточните")</f>
        <v>227200.02</v>
      </c>
      <c r="J9" s="17">
        <f>IFERROR(VLOOKUP(A9,Лист1!$A$1:$Z8332,8,0),"уточните")</f>
        <v>231000</v>
      </c>
    </row>
    <row r="10" spans="1:11" ht="22.5" x14ac:dyDescent="0.25">
      <c r="A10" s="5" t="s">
        <v>162</v>
      </c>
      <c r="B10" s="5" t="s">
        <v>163</v>
      </c>
      <c r="C10" s="20" t="str">
        <f t="shared" si="0"/>
        <v>ссылка на сайт</v>
      </c>
      <c r="D10" s="6" t="s">
        <v>164</v>
      </c>
      <c r="E10" s="5" t="s">
        <v>16</v>
      </c>
      <c r="F10" s="23" t="str">
        <f>IFERROR(VLOOKUP(A10,Лист1!$A$1:$Z8333,9,0),"уточните")</f>
        <v>есть
(поставка 3-7 дней)</v>
      </c>
      <c r="G10" s="17">
        <f>IFERROR(VLOOKUP(A10,Лист1!$A$1:$Z8348,5,0),"уточните")</f>
        <v>219500.04</v>
      </c>
      <c r="H10" s="17">
        <f>IFERROR(VLOOKUP(A10,Лист1!$A$1:$Z8348,6,0),"уточните")</f>
        <v>223300.02</v>
      </c>
      <c r="I10" s="17">
        <f>IFERROR(VLOOKUP(A10,Лист1!$A$1:$Z8348,7,0),"уточните")</f>
        <v>227200.02</v>
      </c>
      <c r="J10" s="17">
        <f>IFERROR(VLOOKUP(A10,Лист1!$A$1:$Z8348,8,0),"уточните")</f>
        <v>231000</v>
      </c>
    </row>
    <row r="11" spans="1:11" ht="30" x14ac:dyDescent="0.25">
      <c r="A11" s="5" t="s">
        <v>165</v>
      </c>
      <c r="B11" s="5" t="s">
        <v>166</v>
      </c>
      <c r="C11" s="20" t="str">
        <f t="shared" si="0"/>
        <v>ссылка на сайт</v>
      </c>
      <c r="D11" s="6" t="s">
        <v>167</v>
      </c>
      <c r="E11" s="5" t="s">
        <v>16</v>
      </c>
      <c r="F11" s="23" t="str">
        <f>IFERROR(VLOOKUP(A11,Лист1!$A$1:$Z8334,9,0),"уточните")</f>
        <v>есть
(поставка 3-7 дней)</v>
      </c>
      <c r="G11" s="17">
        <f>IFERROR(VLOOKUP(A11,Лист1!$A$1:$Z8354,5,0),"уточните")</f>
        <v>536700</v>
      </c>
      <c r="H11" s="17">
        <f>IFERROR(VLOOKUP(A11,Лист1!$A$1:$Z8354,6,0),"уточните")</f>
        <v>546500.04</v>
      </c>
      <c r="I11" s="17">
        <f>IFERROR(VLOOKUP(A11,Лист1!$A$1:$Z8354,7,0),"уточните")</f>
        <v>556200</v>
      </c>
      <c r="J11" s="17">
        <f>IFERROR(VLOOKUP(A11,Лист1!$A$1:$Z8354,8,0),"уточните")</f>
        <v>566000.04</v>
      </c>
    </row>
    <row r="12" spans="1:11" ht="22.5" x14ac:dyDescent="0.25">
      <c r="A12" s="5" t="s">
        <v>168</v>
      </c>
      <c r="B12" s="5" t="s">
        <v>169</v>
      </c>
      <c r="C12" s="20" t="str">
        <f t="shared" si="0"/>
        <v>ссылка на сайт</v>
      </c>
      <c r="D12" s="6" t="s">
        <v>170</v>
      </c>
      <c r="E12" s="5" t="s">
        <v>16</v>
      </c>
      <c r="F12" s="23" t="str">
        <f>IFERROR(VLOOKUP(A12,Лист1!$A$1:$Z8335,9,0),"уточните")</f>
        <v>есть
(поставка 3-7 дней)</v>
      </c>
      <c r="G12" s="17">
        <f>IFERROR(VLOOKUP(A12,Лист1!$A$1:$Z8383,5,0),"уточните")</f>
        <v>488300.04</v>
      </c>
      <c r="H12" s="17">
        <f>IFERROR(VLOOKUP(A12,Лист1!$A$1:$Z8383,6,0),"уточните")</f>
        <v>497200.02</v>
      </c>
      <c r="I12" s="17">
        <f>IFERROR(VLOOKUP(A12,Лист1!$A$1:$Z8383,7,0),"уточните")</f>
        <v>506100</v>
      </c>
      <c r="J12" s="17">
        <f>IFERROR(VLOOKUP(A12,Лист1!$A$1:$Z8383,8,0),"уточните")</f>
        <v>514900.02</v>
      </c>
    </row>
    <row r="13" spans="1:11" ht="22.5" x14ac:dyDescent="0.25">
      <c r="A13" s="5" t="s">
        <v>171</v>
      </c>
      <c r="B13" s="5" t="s">
        <v>172</v>
      </c>
      <c r="C13" s="20" t="str">
        <f t="shared" si="0"/>
        <v>ссылка на сайт</v>
      </c>
      <c r="D13" s="6" t="s">
        <v>173</v>
      </c>
      <c r="E13" s="5" t="s">
        <v>16</v>
      </c>
      <c r="F13" s="23" t="str">
        <f>IFERROR(VLOOKUP(A13,Лист1!$A$1:$Z8336,9,0),"уточните")</f>
        <v>есть
(поставка 3-7 дней)</v>
      </c>
      <c r="G13" s="17">
        <f>IFERROR(VLOOKUP(A13,Лист1!$A$1:$Z8350,5,0),"уточните")</f>
        <v>302600.03999999998</v>
      </c>
      <c r="H13" s="17">
        <f>IFERROR(VLOOKUP(A13,Лист1!$A$1:$Z8350,6,0),"уточните")</f>
        <v>308000.03999999998</v>
      </c>
      <c r="I13" s="17">
        <f>IFERROR(VLOOKUP(A13,Лист1!$A$1:$Z8350,7,0),"уточните")</f>
        <v>313400.03999999998</v>
      </c>
      <c r="J13" s="17">
        <f>IFERROR(VLOOKUP(A13,Лист1!$A$1:$Z8350,8,0),"уточните")</f>
        <v>318800.03999999998</v>
      </c>
    </row>
    <row r="14" spans="1:11" ht="22.5" x14ac:dyDescent="0.25">
      <c r="A14" s="5" t="s">
        <v>174</v>
      </c>
      <c r="B14" s="5" t="s">
        <v>175</v>
      </c>
      <c r="C14" s="20" t="str">
        <f t="shared" si="0"/>
        <v>ссылка на сайт</v>
      </c>
      <c r="D14" s="6" t="s">
        <v>176</v>
      </c>
      <c r="E14" s="5" t="s">
        <v>16</v>
      </c>
      <c r="F14" s="23" t="str">
        <f>IFERROR(VLOOKUP(A14,Лист1!$A$1:$Z8337,9,0),"уточните")</f>
        <v>есть
(поставка 3-7 дней)</v>
      </c>
      <c r="G14" s="17">
        <f>IFERROR(VLOOKUP(A14,Лист1!$A$1:$Z8467,5,0),"уточните")</f>
        <v>347600.04</v>
      </c>
      <c r="H14" s="17">
        <f>IFERROR(VLOOKUP(A14,Лист1!$A$1:$Z8467,6,0),"уточните")</f>
        <v>353800.02</v>
      </c>
      <c r="I14" s="17">
        <f>IFERROR(VLOOKUP(A14,Лист1!$A$1:$Z8467,7,0),"уточните")</f>
        <v>360000</v>
      </c>
      <c r="J14" s="17">
        <f>IFERROR(VLOOKUP(A14,Лист1!$A$1:$Z8467,8,0),"уточните")</f>
        <v>366200.04</v>
      </c>
    </row>
    <row r="15" spans="1:11" ht="22.5" x14ac:dyDescent="0.25">
      <c r="A15" s="5" t="s">
        <v>177</v>
      </c>
      <c r="B15" s="5" t="s">
        <v>178</v>
      </c>
      <c r="C15" s="20" t="str">
        <f t="shared" si="0"/>
        <v>ссылка на сайт</v>
      </c>
      <c r="D15" s="6" t="s">
        <v>179</v>
      </c>
      <c r="E15" s="5" t="s">
        <v>16</v>
      </c>
      <c r="F15" s="23" t="str">
        <f>IFERROR(VLOOKUP(A15,Лист1!$A$1:$Z8338,9,0),"уточните")</f>
        <v>есть
(поставка 3-7 дней)</v>
      </c>
      <c r="G15" s="17">
        <f>IFERROR(VLOOKUP(A15,Лист1!$A$1:$Z8469,5,0),"уточните")</f>
        <v>191400</v>
      </c>
      <c r="H15" s="17">
        <f>IFERROR(VLOOKUP(A15,Лист1!$A$1:$Z8469,6,0),"уточните")</f>
        <v>194800.02</v>
      </c>
      <c r="I15" s="17">
        <f>IFERROR(VLOOKUP(A15,Лист1!$A$1:$Z8469,7,0),"уточните")</f>
        <v>198099.96</v>
      </c>
      <c r="J15" s="17">
        <f>IFERROR(VLOOKUP(A15,Лист1!$A$1:$Z8469,8,0),"уточните")</f>
        <v>201499.98</v>
      </c>
    </row>
    <row r="16" spans="1:11" ht="22.5" x14ac:dyDescent="0.25">
      <c r="A16" s="5" t="s">
        <v>180</v>
      </c>
      <c r="B16" s="5" t="s">
        <v>181</v>
      </c>
      <c r="C16" s="20" t="str">
        <f t="shared" si="0"/>
        <v>ссылка на сайт</v>
      </c>
      <c r="D16" s="6" t="s">
        <v>182</v>
      </c>
      <c r="E16" s="5" t="s">
        <v>16</v>
      </c>
      <c r="F16" s="23" t="str">
        <f>IFERROR(VLOOKUP(A16,Лист1!$A$1:$Z8339,9,0),"уточните")</f>
        <v>есть
(поставка 3-7 дней)</v>
      </c>
      <c r="G16" s="17">
        <f>IFERROR(VLOOKUP(A16,Лист1!$A$1:$Z8470,5,0),"уточните")</f>
        <v>191400</v>
      </c>
      <c r="H16" s="17">
        <f>IFERROR(VLOOKUP(A16,Лист1!$A$1:$Z8470,6,0),"уточните")</f>
        <v>194800.02</v>
      </c>
      <c r="I16" s="17">
        <f>IFERROR(VLOOKUP(A16,Лист1!$A$1:$Z8470,7,0),"уточните")</f>
        <v>198099.96</v>
      </c>
      <c r="J16" s="17">
        <f>IFERROR(VLOOKUP(A16,Лист1!$A$1:$Z8470,8,0),"уточните")</f>
        <v>201499.98</v>
      </c>
    </row>
    <row r="17" spans="1:10" ht="22.5" x14ac:dyDescent="0.25">
      <c r="A17" s="5" t="s">
        <v>183</v>
      </c>
      <c r="B17" s="5" t="s">
        <v>184</v>
      </c>
      <c r="C17" s="20" t="str">
        <f t="shared" si="0"/>
        <v>ссылка на сайт</v>
      </c>
      <c r="D17" s="6" t="s">
        <v>185</v>
      </c>
      <c r="E17" s="5" t="s">
        <v>16</v>
      </c>
      <c r="F17" s="23" t="str">
        <f>IFERROR(VLOOKUP(A17,Лист1!$A$1:$Z8340,9,0),"уточните")</f>
        <v>есть
(поставка 3-7 дней)</v>
      </c>
      <c r="G17" s="17">
        <f>IFERROR(VLOOKUP(A17,Лист1!$A$1:$Z8565,5,0),"уточните")</f>
        <v>182299.98</v>
      </c>
      <c r="H17" s="17">
        <f>IFERROR(VLOOKUP(A17,Лист1!$A$1:$Z8565,6,0),"уточните")</f>
        <v>185499.96</v>
      </c>
      <c r="I17" s="17">
        <f>IFERROR(VLOOKUP(A17,Лист1!$A$1:$Z8565,7,0),"уточните")</f>
        <v>188700</v>
      </c>
      <c r="J17" s="17">
        <f>IFERROR(VLOOKUP(A17,Лист1!$A$1:$Z8565,8,0),"уточните")</f>
        <v>191899.98</v>
      </c>
    </row>
    <row r="18" spans="1:10" ht="22.5" x14ac:dyDescent="0.25">
      <c r="A18" s="5" t="s">
        <v>186</v>
      </c>
      <c r="B18" s="5" t="s">
        <v>187</v>
      </c>
      <c r="C18" s="20" t="str">
        <f t="shared" si="0"/>
        <v>ссылка на сайт</v>
      </c>
      <c r="D18" s="6" t="s">
        <v>188</v>
      </c>
      <c r="E18" s="5" t="s">
        <v>16</v>
      </c>
      <c r="F18" s="23" t="str">
        <f>IFERROR(VLOOKUP(A18,Лист1!$A$1:$Z8341,9,0),"уточните")</f>
        <v>есть
(поставка 3-7 дней)</v>
      </c>
      <c r="G18" s="17">
        <f>IFERROR(VLOOKUP(A18,Лист1!$A$1:$Z8566,5,0),"уточните")</f>
        <v>177699.96</v>
      </c>
      <c r="H18" s="17">
        <f>IFERROR(VLOOKUP(A18,Лист1!$A$1:$Z8566,6,0),"уточните")</f>
        <v>180900</v>
      </c>
      <c r="I18" s="17">
        <f>IFERROR(VLOOKUP(A18,Лист1!$A$1:$Z8566,7,0),"уточните")</f>
        <v>183999.96</v>
      </c>
      <c r="J18" s="17">
        <f>IFERROR(VLOOKUP(A18,Лист1!$A$1:$Z8566,8,0),"уточните")</f>
        <v>187099.98</v>
      </c>
    </row>
    <row r="19" spans="1:10" ht="22.5" x14ac:dyDescent="0.25">
      <c r="A19" s="5" t="s">
        <v>189</v>
      </c>
      <c r="B19" s="5" t="s">
        <v>190</v>
      </c>
      <c r="C19" s="20" t="str">
        <f t="shared" si="0"/>
        <v>ссылка на сайт</v>
      </c>
      <c r="D19" s="6" t="s">
        <v>191</v>
      </c>
      <c r="E19" s="5" t="s">
        <v>16</v>
      </c>
      <c r="F19" s="23" t="str">
        <f>IFERROR(VLOOKUP(A19,Лист1!$A$1:$Z8342,9,0),"уточните")</f>
        <v>есть
(поставка 3-7 дней)</v>
      </c>
      <c r="G19" s="17">
        <f>IFERROR(VLOOKUP(A19,Лист1!$A$1:$Z8567,5,0),"уточните")</f>
        <v>177699.96</v>
      </c>
      <c r="H19" s="17">
        <f>IFERROR(VLOOKUP(A19,Лист1!$A$1:$Z8567,6,0),"уточните")</f>
        <v>180900</v>
      </c>
      <c r="I19" s="17">
        <f>IFERROR(VLOOKUP(A19,Лист1!$A$1:$Z8567,7,0),"уточните")</f>
        <v>183999.96</v>
      </c>
      <c r="J19" s="17">
        <f>IFERROR(VLOOKUP(A19,Лист1!$A$1:$Z8567,8,0),"уточните")</f>
        <v>187099.98</v>
      </c>
    </row>
    <row r="20" spans="1:10" ht="22.5" x14ac:dyDescent="0.25">
      <c r="A20" s="5" t="s">
        <v>192</v>
      </c>
      <c r="B20" s="5" t="s">
        <v>193</v>
      </c>
      <c r="C20" s="20" t="str">
        <f t="shared" si="0"/>
        <v>ссылка на сайт</v>
      </c>
      <c r="D20" s="6" t="s">
        <v>194</v>
      </c>
      <c r="E20" s="5" t="s">
        <v>16</v>
      </c>
      <c r="F20" s="23" t="str">
        <f>IFERROR(VLOOKUP(A20,Лист1!$A$1:$Z8343,9,0),"уточните")</f>
        <v>есть
(поставка 3-7 дней)</v>
      </c>
      <c r="G20" s="17">
        <f>IFERROR(VLOOKUP(A20,Лист1!$A$1:$Z8568,5,0),"уточните")</f>
        <v>150400.01999999999</v>
      </c>
      <c r="H20" s="17">
        <f>IFERROR(VLOOKUP(A20,Лист1!$A$1:$Z8568,6,0),"уточните")</f>
        <v>153000</v>
      </c>
      <c r="I20" s="17">
        <f>IFERROR(VLOOKUP(A20,Лист1!$A$1:$Z8568,7,0),"уточните")</f>
        <v>155700</v>
      </c>
      <c r="J20" s="17">
        <f>IFERROR(VLOOKUP(A20,Лист1!$A$1:$Z8568,8,0),"уточните")</f>
        <v>158300.04</v>
      </c>
    </row>
    <row r="21" spans="1:10" ht="22.5" x14ac:dyDescent="0.25">
      <c r="A21" s="5" t="s">
        <v>195</v>
      </c>
      <c r="B21" s="5" t="s">
        <v>196</v>
      </c>
      <c r="C21" s="20" t="str">
        <f t="shared" si="0"/>
        <v>ссылка на сайт</v>
      </c>
      <c r="D21" s="6" t="s">
        <v>197</v>
      </c>
      <c r="E21" s="5" t="s">
        <v>16</v>
      </c>
      <c r="F21" s="23" t="str">
        <f>IFERROR(VLOOKUP(A21,Лист1!$A$1:$Z8344,9,0),"уточните")</f>
        <v>есть
(поставка 3-7 дней)</v>
      </c>
      <c r="G21" s="17">
        <f>IFERROR(VLOOKUP(A21,Лист1!$A$1:$Z8569,5,0),"уточните")</f>
        <v>150400.01999999999</v>
      </c>
      <c r="H21" s="17">
        <f>IFERROR(VLOOKUP(A21,Лист1!$A$1:$Z8569,6,0),"уточните")</f>
        <v>153000</v>
      </c>
      <c r="I21" s="17">
        <f>IFERROR(VLOOKUP(A21,Лист1!$A$1:$Z8569,7,0),"уточните")</f>
        <v>155700</v>
      </c>
      <c r="J21" s="17">
        <f>IFERROR(VLOOKUP(A21,Лист1!$A$1:$Z8569,8,0),"уточните")</f>
        <v>158300.04</v>
      </c>
    </row>
    <row r="22" spans="1:10" ht="22.5" x14ac:dyDescent="0.25">
      <c r="A22" s="5" t="s">
        <v>198</v>
      </c>
      <c r="B22" s="5" t="s">
        <v>199</v>
      </c>
      <c r="C22" s="20" t="str">
        <f t="shared" si="0"/>
        <v>ссылка на сайт</v>
      </c>
      <c r="D22" s="6" t="s">
        <v>200</v>
      </c>
      <c r="E22" s="5" t="s">
        <v>16</v>
      </c>
      <c r="F22" s="23" t="str">
        <f>IFERROR(VLOOKUP(A22,Лист1!$A$1:$Z8345,9,0),"уточните")</f>
        <v>есть
(поставка 3-7 дней)</v>
      </c>
      <c r="G22" s="17">
        <f>IFERROR(VLOOKUP(A22,Лист1!$A$1:$Z8570,5,0),"уточните")</f>
        <v>164100</v>
      </c>
      <c r="H22" s="17">
        <f>IFERROR(VLOOKUP(A22,Лист1!$A$1:$Z8570,6,0),"уточните")</f>
        <v>166899.96</v>
      </c>
      <c r="I22" s="17">
        <f>IFERROR(VLOOKUP(A22,Лист1!$A$1:$Z8570,7,0),"уточните")</f>
        <v>169800</v>
      </c>
      <c r="J22" s="17">
        <f>IFERROR(VLOOKUP(A22,Лист1!$A$1:$Z8570,8,0),"уточните")</f>
        <v>172699.98</v>
      </c>
    </row>
    <row r="23" spans="1:10" ht="22.5" x14ac:dyDescent="0.25">
      <c r="A23" s="5" t="s">
        <v>201</v>
      </c>
      <c r="B23" s="5" t="s">
        <v>202</v>
      </c>
      <c r="C23" s="20" t="str">
        <f t="shared" si="0"/>
        <v>ссылка на сайт</v>
      </c>
      <c r="D23" s="6" t="s">
        <v>203</v>
      </c>
      <c r="E23" s="5" t="s">
        <v>16</v>
      </c>
      <c r="F23" s="23" t="str">
        <f>IFERROR(VLOOKUP(A23,Лист1!$A$1:$Z8346,9,0),"уточните")</f>
        <v>есть
(поставка 3-7 дней)</v>
      </c>
      <c r="G23" s="17">
        <f>IFERROR(VLOOKUP(A23,Лист1!$A$1:$Z8571,5,0),"уточните")</f>
        <v>164100</v>
      </c>
      <c r="H23" s="17">
        <f>IFERROR(VLOOKUP(A23,Лист1!$A$1:$Z8571,6,0),"уточните")</f>
        <v>166899.96</v>
      </c>
      <c r="I23" s="17">
        <f>IFERROR(VLOOKUP(A23,Лист1!$A$1:$Z8571,7,0),"уточните")</f>
        <v>169800</v>
      </c>
      <c r="J23" s="17">
        <f>IFERROR(VLOOKUP(A23,Лист1!$A$1:$Z8571,8,0),"уточните")</f>
        <v>172699.98</v>
      </c>
    </row>
    <row r="24" spans="1:10" ht="30" x14ac:dyDescent="0.25">
      <c r="A24" s="5" t="s">
        <v>204</v>
      </c>
      <c r="B24" s="5" t="s">
        <v>205</v>
      </c>
      <c r="C24" s="20" t="str">
        <f t="shared" si="0"/>
        <v>ссылка на сайт</v>
      </c>
      <c r="D24" s="6" t="s">
        <v>206</v>
      </c>
      <c r="E24" s="5" t="s">
        <v>16</v>
      </c>
      <c r="F24" s="23" t="str">
        <f>IFERROR(VLOOKUP(A24,Лист1!$A$1:$Z8347,9,0),"уточните")</f>
        <v>есть
(поставка 3-7 дней)</v>
      </c>
      <c r="G24" s="17">
        <f>IFERROR(VLOOKUP(A24,Лист1!$A$1:$Z8572,5,0),"уточните")</f>
        <v>173200.02</v>
      </c>
      <c r="H24" s="17">
        <f>IFERROR(VLOOKUP(A24,Лист1!$A$1:$Z8572,6,0),"уточните")</f>
        <v>176200.02</v>
      </c>
      <c r="I24" s="17">
        <f>IFERROR(VLOOKUP(A24,Лист1!$A$1:$Z8572,7,0),"уточните")</f>
        <v>179300.04</v>
      </c>
      <c r="J24" s="17">
        <f>IFERROR(VLOOKUP(A24,Лист1!$A$1:$Z8572,8,0),"уточните")</f>
        <v>182300.04</v>
      </c>
    </row>
    <row r="25" spans="1:10" ht="30" x14ac:dyDescent="0.25">
      <c r="A25" s="5" t="s">
        <v>207</v>
      </c>
      <c r="B25" s="5" t="s">
        <v>208</v>
      </c>
      <c r="C25" s="20" t="str">
        <f t="shared" si="0"/>
        <v>ссылка на сайт</v>
      </c>
      <c r="D25" s="6" t="s">
        <v>209</v>
      </c>
      <c r="E25" s="5" t="s">
        <v>16</v>
      </c>
      <c r="F25" s="23" t="str">
        <f>IFERROR(VLOOKUP(A25,Лист1!$A$1:$Z8348,9,0),"уточните")</f>
        <v>есть
(поставка 3-7 дней)</v>
      </c>
      <c r="G25" s="17">
        <f>IFERROR(VLOOKUP(A25,Лист1!$A$1:$Z8573,5,0),"уточните")</f>
        <v>163200</v>
      </c>
      <c r="H25" s="17">
        <f>IFERROR(VLOOKUP(A25,Лист1!$A$1:$Z8573,6,0),"уточните")</f>
        <v>166100.04</v>
      </c>
      <c r="I25" s="17">
        <f>IFERROR(VLOOKUP(A25,Лист1!$A$1:$Z8573,7,0),"уточните")</f>
        <v>169000.02</v>
      </c>
      <c r="J25" s="17">
        <f>IFERROR(VLOOKUP(A25,Лист1!$A$1:$Z8573,8,0),"уточните")</f>
        <v>171800.04</v>
      </c>
    </row>
    <row r="26" spans="1:10" ht="30" x14ac:dyDescent="0.25">
      <c r="A26" s="5" t="s">
        <v>210</v>
      </c>
      <c r="B26" s="5" t="s">
        <v>211</v>
      </c>
      <c r="C26" s="20" t="str">
        <f t="shared" si="0"/>
        <v>ссылка на сайт</v>
      </c>
      <c r="D26" s="6" t="s">
        <v>212</v>
      </c>
      <c r="E26" s="5" t="s">
        <v>16</v>
      </c>
      <c r="F26" s="23" t="str">
        <f>IFERROR(VLOOKUP(A26,Лист1!$A$1:$Z8349,9,0),"уточните")</f>
        <v>есть
(поставка 3-7 дней)</v>
      </c>
      <c r="G26" s="17">
        <f>IFERROR(VLOOKUP(A26,Лист1!$A$1:$Z8574,5,0),"уточните")</f>
        <v>173200.02</v>
      </c>
      <c r="H26" s="17">
        <f>IFERROR(VLOOKUP(A26,Лист1!$A$1:$Z8574,6,0),"уточните")</f>
        <v>176200.02</v>
      </c>
      <c r="I26" s="17">
        <f>IFERROR(VLOOKUP(A26,Лист1!$A$1:$Z8574,7,0),"уточните")</f>
        <v>179300.04</v>
      </c>
      <c r="J26" s="17">
        <f>IFERROR(VLOOKUP(A26,Лист1!$A$1:$Z8574,8,0),"уточните")</f>
        <v>182300.04</v>
      </c>
    </row>
    <row r="27" spans="1:10" ht="30" x14ac:dyDescent="0.25">
      <c r="A27" s="5" t="s">
        <v>213</v>
      </c>
      <c r="B27" s="5" t="s">
        <v>214</v>
      </c>
      <c r="C27" s="20" t="str">
        <f t="shared" si="0"/>
        <v>ссылка на сайт</v>
      </c>
      <c r="D27" s="6" t="s">
        <v>215</v>
      </c>
      <c r="E27" s="5" t="s">
        <v>16</v>
      </c>
      <c r="F27" s="23" t="str">
        <f>IFERROR(VLOOKUP(A27,Лист1!$A$1:$Z8350,9,0),"уточните")</f>
        <v>есть
(поставка 3-7 дней)</v>
      </c>
      <c r="G27" s="17">
        <f>IFERROR(VLOOKUP(A27,Лист1!$A$1:$Z8575,5,0),"уточните")</f>
        <v>163200</v>
      </c>
      <c r="H27" s="17">
        <f>IFERROR(VLOOKUP(A27,Лист1!$A$1:$Z8575,6,0),"уточните")</f>
        <v>166100.04</v>
      </c>
      <c r="I27" s="17">
        <f>IFERROR(VLOOKUP(A27,Лист1!$A$1:$Z8575,7,0),"уточните")</f>
        <v>169000.02</v>
      </c>
      <c r="J27" s="17">
        <f>IFERROR(VLOOKUP(A27,Лист1!$A$1:$Z8575,8,0),"уточните")</f>
        <v>171800.04</v>
      </c>
    </row>
    <row r="28" spans="1:10" ht="22.5" x14ac:dyDescent="0.25">
      <c r="A28" s="5" t="s">
        <v>216</v>
      </c>
      <c r="B28" s="5" t="s">
        <v>217</v>
      </c>
      <c r="C28" s="20" t="str">
        <f t="shared" si="0"/>
        <v>ссылка на сайт</v>
      </c>
      <c r="D28" s="6" t="s">
        <v>218</v>
      </c>
      <c r="E28" s="5" t="s">
        <v>16</v>
      </c>
      <c r="F28" s="23" t="str">
        <f>IFERROR(VLOOKUP(A28,Лист1!$A$1:$Z8351,9,0),"уточните")</f>
        <v>есть
(поставка 3-7 дней)</v>
      </c>
      <c r="G28" s="17">
        <f>IFERROR(VLOOKUP(A28,Лист1!$A$1:$Z8576,5,0),"уточните")</f>
        <v>155000.04</v>
      </c>
      <c r="H28" s="17">
        <f>IFERROR(VLOOKUP(A28,Лист1!$A$1:$Z8576,6,0),"уточните")</f>
        <v>157800</v>
      </c>
      <c r="I28" s="17">
        <f>IFERROR(VLOOKUP(A28,Лист1!$A$1:$Z8576,7,0),"уточните")</f>
        <v>160500</v>
      </c>
      <c r="J28" s="17">
        <f>IFERROR(VLOOKUP(A28,Лист1!$A$1:$Z8576,8,0),"уточните")</f>
        <v>163200</v>
      </c>
    </row>
    <row r="29" spans="1:10" ht="22.5" x14ac:dyDescent="0.25">
      <c r="A29" s="5" t="s">
        <v>219</v>
      </c>
      <c r="B29" s="5" t="s">
        <v>220</v>
      </c>
      <c r="C29" s="20" t="str">
        <f t="shared" si="0"/>
        <v>ссылка на сайт</v>
      </c>
      <c r="D29" s="6" t="s">
        <v>221</v>
      </c>
      <c r="E29" s="5" t="s">
        <v>16</v>
      </c>
      <c r="F29" s="23" t="str">
        <f>IFERROR(VLOOKUP(A29,Лист1!$A$1:$Z8352,9,0),"уточните")</f>
        <v>есть
(поставка 3-7 дней)</v>
      </c>
      <c r="G29" s="17">
        <f>IFERROR(VLOOKUP(A29,Лист1!$A$1:$Z8577,5,0),"уточните")</f>
        <v>155000.04</v>
      </c>
      <c r="H29" s="17">
        <f>IFERROR(VLOOKUP(A29,Лист1!$A$1:$Z8577,6,0),"уточните")</f>
        <v>157800</v>
      </c>
      <c r="I29" s="17">
        <f>IFERROR(VLOOKUP(A29,Лист1!$A$1:$Z8577,7,0),"уточните")</f>
        <v>160500</v>
      </c>
      <c r="J29" s="17">
        <f>IFERROR(VLOOKUP(A29,Лист1!$A$1:$Z8577,8,0),"уточните")</f>
        <v>163200</v>
      </c>
    </row>
    <row r="30" spans="1:10" ht="22.5" x14ac:dyDescent="0.25">
      <c r="A30" s="5" t="s">
        <v>222</v>
      </c>
      <c r="B30" s="5" t="s">
        <v>223</v>
      </c>
      <c r="C30" s="20" t="str">
        <f t="shared" si="0"/>
        <v>ссылка на сайт</v>
      </c>
      <c r="D30" s="6" t="s">
        <v>224</v>
      </c>
      <c r="E30" s="5" t="s">
        <v>16</v>
      </c>
      <c r="F30" s="23" t="str">
        <f>IFERROR(VLOOKUP(A30,Лист1!$A$1:$Z8353,9,0),"уточните")</f>
        <v>есть
(поставка 3-7 дней)</v>
      </c>
      <c r="G30" s="17">
        <f>IFERROR(VLOOKUP(A30,Лист1!$A$1:$Z8578,5,0),"уточните")</f>
        <v>267500.03999999998</v>
      </c>
      <c r="H30" s="17">
        <f>IFERROR(VLOOKUP(A30,Лист1!$A$1:$Z8578,6,0),"уточните")</f>
        <v>272200.02</v>
      </c>
      <c r="I30" s="17">
        <f>IFERROR(VLOOKUP(A30,Лист1!$A$1:$Z8578,7,0),"уточните")</f>
        <v>277000.02</v>
      </c>
      <c r="J30" s="17">
        <f>IFERROR(VLOOKUP(A30,Лист1!$A$1:$Z8578,8,0),"уточните")</f>
        <v>281800.02</v>
      </c>
    </row>
    <row r="31" spans="1:10" ht="22.5" x14ac:dyDescent="0.25">
      <c r="A31" s="5" t="s">
        <v>225</v>
      </c>
      <c r="B31" s="5" t="s">
        <v>226</v>
      </c>
      <c r="C31" s="20" t="str">
        <f t="shared" si="0"/>
        <v>ссылка на сайт</v>
      </c>
      <c r="D31" s="6" t="s">
        <v>227</v>
      </c>
      <c r="E31" s="5" t="s">
        <v>16</v>
      </c>
      <c r="F31" s="23" t="str">
        <f>IFERROR(VLOOKUP(A31,Лист1!$A$1:$Z8354,9,0),"уточните")</f>
        <v>есть
(поставка 3-7 дней)</v>
      </c>
      <c r="G31" s="17">
        <f>IFERROR(VLOOKUP(A31,Лист1!$A$1:$Z8579,5,0),"уточните")</f>
        <v>447100.02</v>
      </c>
      <c r="H31" s="17">
        <f>IFERROR(VLOOKUP(A31,Лист1!$A$1:$Z8579,6,0),"уточните")</f>
        <v>455100</v>
      </c>
      <c r="I31" s="17">
        <f>IFERROR(VLOOKUP(A31,Лист1!$A$1:$Z8579,7,0),"уточните")</f>
        <v>463100.04</v>
      </c>
      <c r="J31" s="17">
        <f>IFERROR(VLOOKUP(A31,Лист1!$A$1:$Z8579,8,0),"уточните")</f>
        <v>471100.02</v>
      </c>
    </row>
  </sheetData>
  <autoFilter ref="A2:J17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3"/>
  <sheetViews>
    <sheetView view="pageBreakPreview" zoomScaleNormal="100" zoomScaleSheetLayoutView="100" workbookViewId="0">
      <selection activeCell="D4" sqref="D4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22.5" x14ac:dyDescent="0.25">
      <c r="A3" s="5" t="s">
        <v>94</v>
      </c>
      <c r="B3" s="5" t="s">
        <v>95</v>
      </c>
      <c r="C3" s="20" t="str">
        <f t="shared" ref="C3:C13" si="0">HYPERLINK("https://www.autoopt.ru/catalog/"&amp;A3&amp;"-","ссылка на сайт")</f>
        <v>ссылка на сайт</v>
      </c>
      <c r="D3" s="6" t="s">
        <v>96</v>
      </c>
      <c r="E3" s="5" t="s">
        <v>16</v>
      </c>
      <c r="F3" s="23" t="str">
        <f>IFERROR(VLOOKUP(A3,Лист1!$A$1:$Z8326,9,0),"уточните")</f>
        <v>есть
(поставка 3-7 дней)</v>
      </c>
      <c r="G3" s="17">
        <f>IFERROR(VLOOKUP(A3,Лист1!$A$1:$Z8326,5,0),"уточните")</f>
        <v>29700</v>
      </c>
      <c r="H3" s="17">
        <f>IFERROR(VLOOKUP(A3,Лист1!$A$1:$Z8326,6,0),"уточните")</f>
        <v>30200.04</v>
      </c>
      <c r="I3" s="17">
        <f>IFERROR(VLOOKUP(A3,Лист1!$A$1:$Z8326,7,0),"уточните")</f>
        <v>30700.02</v>
      </c>
      <c r="J3" s="17">
        <f>IFERROR(VLOOKUP(A3,Лист1!$A$1:$Z8326,8,0),"уточните")</f>
        <v>31200</v>
      </c>
    </row>
    <row r="4" spans="1:11" ht="22.5" x14ac:dyDescent="0.25">
      <c r="A4" s="5" t="s">
        <v>97</v>
      </c>
      <c r="B4" s="5" t="s">
        <v>98</v>
      </c>
      <c r="C4" s="20" t="str">
        <f t="shared" si="0"/>
        <v>ссылка на сайт</v>
      </c>
      <c r="D4" s="6" t="s">
        <v>99</v>
      </c>
      <c r="E4" s="5" t="s">
        <v>16</v>
      </c>
      <c r="F4" s="23" t="str">
        <f>IFERROR(VLOOKUP(A4,Лист1!$A$1:$Z8327,9,0),"уточните")</f>
        <v>есть
(поставка 3-7 дней)</v>
      </c>
      <c r="G4" s="17">
        <f>IFERROR(VLOOKUP(A4,Лист1!$A$1:$Z8327,5,0),"уточните")</f>
        <v>8020.02</v>
      </c>
      <c r="H4" s="17">
        <f>IFERROR(VLOOKUP(A4,Лист1!$A$1:$Z8327,6,0),"уточните")</f>
        <v>8150.04</v>
      </c>
      <c r="I4" s="17">
        <f>IFERROR(VLOOKUP(A4,Лист1!$A$1:$Z8327,7,0),"уточните")</f>
        <v>8280</v>
      </c>
      <c r="J4" s="17">
        <f>IFERROR(VLOOKUP(A4,Лист1!$A$1:$Z8327,8,0),"уточните")</f>
        <v>8410.02</v>
      </c>
    </row>
    <row r="5" spans="1:11" ht="22.5" x14ac:dyDescent="0.25">
      <c r="A5" s="5" t="s">
        <v>100</v>
      </c>
      <c r="B5" s="5" t="s">
        <v>101</v>
      </c>
      <c r="C5" s="20" t="str">
        <f t="shared" si="0"/>
        <v>ссылка на сайт</v>
      </c>
      <c r="D5" s="6" t="s">
        <v>99</v>
      </c>
      <c r="E5" s="5" t="s">
        <v>16</v>
      </c>
      <c r="F5" s="23" t="str">
        <f>IFERROR(VLOOKUP(A5,Лист1!$A$1:$Z8328,9,0),"уточните")</f>
        <v>есть
(поставка 3-7 дней)</v>
      </c>
      <c r="G5" s="17">
        <f>IFERROR(VLOOKUP(A5,Лист1!$A$1:$Z8328,5,0),"уточните")</f>
        <v>30900</v>
      </c>
      <c r="H5" s="17">
        <f>IFERROR(VLOOKUP(A5,Лист1!$A$1:$Z8328,6,0),"уточните")</f>
        <v>31400.04</v>
      </c>
      <c r="I5" s="17">
        <f>IFERROR(VLOOKUP(A5,Лист1!$A$1:$Z8328,7,0),"уточните")</f>
        <v>32000.04</v>
      </c>
      <c r="J5" s="17">
        <f>IFERROR(VLOOKUP(A5,Лист1!$A$1:$Z8328,8,0),"уточните")</f>
        <v>32500.02</v>
      </c>
    </row>
    <row r="6" spans="1:11" ht="22.5" x14ac:dyDescent="0.25">
      <c r="A6" s="5" t="s">
        <v>102</v>
      </c>
      <c r="B6" s="5" t="s">
        <v>103</v>
      </c>
      <c r="C6" s="20" t="str">
        <f t="shared" si="0"/>
        <v>ссылка на сайт</v>
      </c>
      <c r="D6" s="6" t="s">
        <v>104</v>
      </c>
      <c r="E6" s="5" t="s">
        <v>16</v>
      </c>
      <c r="F6" s="23" t="str">
        <f>IFERROR(VLOOKUP(A6,Лист1!$A$1:$Z8329,9,0),"уточните")</f>
        <v>есть
(поставка 3-7 дней)</v>
      </c>
      <c r="G6" s="17">
        <f>IFERROR(VLOOKUP(A6,Лист1!$A$1:$Z8329,5,0),"уточните")</f>
        <v>14050.02</v>
      </c>
      <c r="H6" s="17">
        <f>IFERROR(VLOOKUP(A6,Лист1!$A$1:$Z8329,6,0),"уточните")</f>
        <v>14280</v>
      </c>
      <c r="I6" s="17">
        <f>IFERROR(VLOOKUP(A6,Лист1!$A$1:$Z8329,7,0),"уточните")</f>
        <v>14510.04</v>
      </c>
      <c r="J6" s="17">
        <f>IFERROR(VLOOKUP(A6,Лист1!$A$1:$Z8329,8,0),"уточните")</f>
        <v>14750.04</v>
      </c>
    </row>
    <row r="7" spans="1:11" ht="22.5" x14ac:dyDescent="0.25">
      <c r="A7" s="5" t="s">
        <v>105</v>
      </c>
      <c r="B7" s="5" t="s">
        <v>106</v>
      </c>
      <c r="C7" s="20" t="str">
        <f t="shared" si="0"/>
        <v>ссылка на сайт</v>
      </c>
      <c r="D7" s="6" t="s">
        <v>107</v>
      </c>
      <c r="E7" s="5" t="s">
        <v>16</v>
      </c>
      <c r="F7" s="23" t="str">
        <f>IFERROR(VLOOKUP(A7,Лист1!$A$1:$Z8330,9,0),"уточните")</f>
        <v>есть
(поставка 3-7 дней)</v>
      </c>
      <c r="G7" s="17">
        <f>IFERROR(VLOOKUP(A7,Лист1!$A$1:$Z8330,5,0),"уточните")</f>
        <v>3605.04</v>
      </c>
      <c r="H7" s="17">
        <f>IFERROR(VLOOKUP(A7,Лист1!$A$1:$Z8330,6,0),"уточните")</f>
        <v>3663</v>
      </c>
      <c r="I7" s="17">
        <f>IFERROR(VLOOKUP(A7,Лист1!$A$1:$Z8330,7,0),"уточните")</f>
        <v>3721.02</v>
      </c>
      <c r="J7" s="17">
        <f>IFERROR(VLOOKUP(A7,Лист1!$A$1:$Z8330,8,0),"уточните")</f>
        <v>3779.04</v>
      </c>
    </row>
    <row r="8" spans="1:11" ht="22.5" x14ac:dyDescent="0.25">
      <c r="A8" s="5" t="s">
        <v>108</v>
      </c>
      <c r="B8" s="5" t="s">
        <v>109</v>
      </c>
      <c r="C8" s="20" t="str">
        <f t="shared" si="0"/>
        <v>ссылка на сайт</v>
      </c>
      <c r="D8" s="6" t="s">
        <v>110</v>
      </c>
      <c r="E8" s="5" t="s">
        <v>16</v>
      </c>
      <c r="F8" s="23" t="str">
        <f>IFERROR(VLOOKUP(A8,Лист1!$A$1:$Z8331,9,0),"уточните")</f>
        <v>есть
(поставка 3-7 дней)</v>
      </c>
      <c r="G8" s="17">
        <f>IFERROR(VLOOKUP(A8,Лист1!$A$1:$Z8331,5,0),"уточните")</f>
        <v>3510</v>
      </c>
      <c r="H8" s="17">
        <f>IFERROR(VLOOKUP(A8,Лист1!$A$1:$Z8331,6,0),"уточните")</f>
        <v>3566.04</v>
      </c>
      <c r="I8" s="17">
        <f>IFERROR(VLOOKUP(A8,Лист1!$A$1:$Z8331,7,0),"уточните")</f>
        <v>3623.04</v>
      </c>
      <c r="J8" s="17">
        <f>IFERROR(VLOOKUP(A8,Лист1!$A$1:$Z8331,8,0),"уточните")</f>
        <v>3680.04</v>
      </c>
    </row>
    <row r="9" spans="1:11" ht="22.5" x14ac:dyDescent="0.25">
      <c r="A9" s="5" t="s">
        <v>111</v>
      </c>
      <c r="B9" s="5" t="s">
        <v>112</v>
      </c>
      <c r="C9" s="20" t="str">
        <f t="shared" si="0"/>
        <v>ссылка на сайт</v>
      </c>
      <c r="D9" s="6" t="s">
        <v>113</v>
      </c>
      <c r="E9" s="5" t="s">
        <v>16</v>
      </c>
      <c r="F9" s="23" t="str">
        <f>IFERROR(VLOOKUP(A9,Лист1!$A$1:$Z8332,9,0),"уточните")</f>
        <v>есть
(поставка 3-7 дней)</v>
      </c>
      <c r="G9" s="17">
        <f>IFERROR(VLOOKUP(A9,Лист1!$A$1:$Z8332,5,0),"уточните")</f>
        <v>6580.02</v>
      </c>
      <c r="H9" s="17">
        <f>IFERROR(VLOOKUP(A9,Лист1!$A$1:$Z8332,6,0),"уточните")</f>
        <v>6690</v>
      </c>
      <c r="I9" s="17">
        <f>IFERROR(VLOOKUP(A9,Лист1!$A$1:$Z8332,7,0),"уточните")</f>
        <v>6800.04</v>
      </c>
      <c r="J9" s="17">
        <f>IFERROR(VLOOKUP(A9,Лист1!$A$1:$Z8332,8,0),"уточните")</f>
        <v>6900</v>
      </c>
    </row>
    <row r="10" spans="1:11" ht="22.5" x14ac:dyDescent="0.25">
      <c r="A10" s="5" t="s">
        <v>120</v>
      </c>
      <c r="B10" s="5" t="s">
        <v>121</v>
      </c>
      <c r="C10" s="20" t="str">
        <f t="shared" si="0"/>
        <v>ссылка на сайт</v>
      </c>
      <c r="D10" s="6" t="s">
        <v>122</v>
      </c>
      <c r="E10" s="5" t="s">
        <v>16</v>
      </c>
      <c r="F10" s="23" t="str">
        <f>IFERROR(VLOOKUP(A10,Лист1!$A$1:$Z8333,9,0),"уточните")</f>
        <v>есть
(поставка 3-7 дней)</v>
      </c>
      <c r="G10" s="17">
        <f>IFERROR(VLOOKUP(A10,Лист1!$A$1:$Z8348,5,0),"уточните")</f>
        <v>8250</v>
      </c>
      <c r="H10" s="17">
        <f>IFERROR(VLOOKUP(A10,Лист1!$A$1:$Z8348,6,0),"уточните")</f>
        <v>8390.0400000000009</v>
      </c>
      <c r="I10" s="17">
        <f>IFERROR(VLOOKUP(A10,Лист1!$A$1:$Z8348,7,0),"уточните")</f>
        <v>8520</v>
      </c>
      <c r="J10" s="17">
        <f>IFERROR(VLOOKUP(A10,Лист1!$A$1:$Z8348,8,0),"уточните")</f>
        <v>8660.0400000000009</v>
      </c>
    </row>
    <row r="11" spans="1:11" ht="22.5" x14ac:dyDescent="0.25">
      <c r="A11" s="5" t="s">
        <v>126</v>
      </c>
      <c r="B11" s="5" t="s">
        <v>127</v>
      </c>
      <c r="C11" s="20" t="str">
        <f t="shared" si="0"/>
        <v>ссылка на сайт</v>
      </c>
      <c r="D11" s="6" t="s">
        <v>128</v>
      </c>
      <c r="E11" s="5" t="s">
        <v>16</v>
      </c>
      <c r="F11" s="23" t="str">
        <f>IFERROR(VLOOKUP(A11,Лист1!$A$1:$Z8335,9,0),"уточните")</f>
        <v>есть
(поставка 3-7 дней)</v>
      </c>
      <c r="G11" s="17">
        <f>IFERROR(VLOOKUP(A11,Лист1!$A$1:$Z8350,5,0),"уточните")</f>
        <v>366</v>
      </c>
      <c r="H11" s="17">
        <f>IFERROR(VLOOKUP(A11,Лист1!$A$1:$Z8350,6,0),"уточните")</f>
        <v>372</v>
      </c>
      <c r="I11" s="17">
        <f>IFERROR(VLOOKUP(A11,Лист1!$A$1:$Z8350,7,0),"уточните")</f>
        <v>378</v>
      </c>
      <c r="J11" s="17">
        <f>IFERROR(VLOOKUP(A11,Лист1!$A$1:$Z8350,8,0),"уточните")</f>
        <v>384</v>
      </c>
    </row>
    <row r="12" spans="1:11" ht="22.5" x14ac:dyDescent="0.25">
      <c r="A12" s="5" t="s">
        <v>129</v>
      </c>
      <c r="B12" s="5" t="s">
        <v>130</v>
      </c>
      <c r="C12" s="20" t="str">
        <f t="shared" si="0"/>
        <v>ссылка на сайт</v>
      </c>
      <c r="D12" s="6" t="s">
        <v>131</v>
      </c>
      <c r="E12" s="5" t="s">
        <v>16</v>
      </c>
      <c r="F12" s="23" t="str">
        <f>IFERROR(VLOOKUP(A12,Лист1!$A$1:$Z8336,9,0),"уточните")</f>
        <v>есть
(поставка 3-7 дней)</v>
      </c>
      <c r="G12" s="17">
        <f>IFERROR(VLOOKUP(A12,Лист1!$A$1:$Z8351,5,0),"уточните")</f>
        <v>488.04</v>
      </c>
      <c r="H12" s="17">
        <f>IFERROR(VLOOKUP(A12,Лист1!$A$1:$Z8351,6,0),"уточните")</f>
        <v>496.02</v>
      </c>
      <c r="I12" s="17">
        <f>IFERROR(VLOOKUP(A12,Лист1!$A$1:$Z8351,7,0),"уточните")</f>
        <v>504</v>
      </c>
      <c r="J12" s="17">
        <f>IFERROR(VLOOKUP(A12,Лист1!$A$1:$Z8351,8,0),"уточните")</f>
        <v>512.04</v>
      </c>
    </row>
    <row r="13" spans="1:11" ht="22.5" x14ac:dyDescent="0.25">
      <c r="A13" s="5" t="s">
        <v>132</v>
      </c>
      <c r="B13" s="5" t="s">
        <v>133</v>
      </c>
      <c r="C13" s="20" t="str">
        <f t="shared" si="0"/>
        <v>ссылка на сайт</v>
      </c>
      <c r="D13" s="6" t="s">
        <v>134</v>
      </c>
      <c r="E13" s="5" t="s">
        <v>16</v>
      </c>
      <c r="F13" s="23" t="str">
        <f>IFERROR(VLOOKUP(A13,Лист1!$A$1:$Z8337,9,0),"уточните")</f>
        <v>есть
(поставка 3-7 дней)</v>
      </c>
      <c r="G13" s="17">
        <f>IFERROR(VLOOKUP(A13,Лист1!$A$1:$Z8352,5,0),"уточните")</f>
        <v>585</v>
      </c>
      <c r="H13" s="17">
        <f>IFERROR(VLOOKUP(A13,Лист1!$A$1:$Z8352,6,0),"уточните")</f>
        <v>594</v>
      </c>
      <c r="I13" s="17">
        <f>IFERROR(VLOOKUP(A13,Лист1!$A$1:$Z8352,7,0),"уточните")</f>
        <v>603</v>
      </c>
      <c r="J13" s="17">
        <f>IFERROR(VLOOKUP(A13,Лист1!$A$1:$Z8352,8,0),"уточните")</f>
        <v>613.02</v>
      </c>
    </row>
  </sheetData>
  <autoFilter ref="A2:J10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91"/>
  <sheetViews>
    <sheetView view="pageBreakPreview" zoomScaleNormal="100" zoomScaleSheetLayoutView="100" workbookViewId="0">
      <selection activeCell="D4" sqref="D4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22.5" x14ac:dyDescent="0.25">
      <c r="A3" s="25" t="s">
        <v>114</v>
      </c>
      <c r="B3" s="25" t="s">
        <v>115</v>
      </c>
      <c r="C3" s="20" t="str">
        <f t="shared" ref="C3:C4" si="0">HYPERLINK("https://www.autoopt.ru/catalog/"&amp;A3&amp;"-","ссылка на сайт")</f>
        <v>ссылка на сайт</v>
      </c>
      <c r="D3" s="26" t="s">
        <v>116</v>
      </c>
      <c r="E3" s="5" t="s">
        <v>16</v>
      </c>
      <c r="F3" s="23" t="str">
        <f>IFERROR(VLOOKUP(A3,Лист1!$A$1:$Z8326,9,0),"уточните")</f>
        <v>есть
(поставка 3-7 дней)</v>
      </c>
      <c r="G3" s="17">
        <f>IFERROR(VLOOKUP(A3,Лист1!$A$1:$Z8326,5,0),"уточните")</f>
        <v>78100.02</v>
      </c>
      <c r="H3" s="17">
        <f>IFERROR(VLOOKUP(A3,Лист1!$A$1:$Z8326,6,0),"уточните")</f>
        <v>78100.02</v>
      </c>
      <c r="I3" s="17">
        <f>IFERROR(VLOOKUP(A3,Лист1!$A$1:$Z8326,7,0),"уточните")</f>
        <v>79400.039999999994</v>
      </c>
      <c r="J3" s="17">
        <f>IFERROR(VLOOKUP(A3,Лист1!$A$1:$Z8326,8,0),"уточните")</f>
        <v>80900.039999999994</v>
      </c>
    </row>
    <row r="4" spans="1:11" ht="22.5" x14ac:dyDescent="0.25">
      <c r="A4" s="25" t="s">
        <v>117</v>
      </c>
      <c r="B4" s="25" t="s">
        <v>118</v>
      </c>
      <c r="C4" s="20" t="str">
        <f t="shared" si="0"/>
        <v>ссылка на сайт</v>
      </c>
      <c r="D4" s="26" t="s">
        <v>119</v>
      </c>
      <c r="E4" s="5" t="s">
        <v>16</v>
      </c>
      <c r="F4" s="23" t="str">
        <f>IFERROR(VLOOKUP(A4,Лист1!$A$1:$Z8327,9,0),"уточните")</f>
        <v>есть
(поставка 3-7 дней)</v>
      </c>
      <c r="G4" s="17">
        <f>IFERROR(VLOOKUP(A4,Лист1!$A$1:$Z8327,5,0),"уточните")</f>
        <v>14229</v>
      </c>
      <c r="H4" s="17">
        <f>IFERROR(VLOOKUP(A4,Лист1!$A$1:$Z8327,6,0),"уточните")</f>
        <v>14229</v>
      </c>
      <c r="I4" s="17">
        <f>IFERROR(VLOOKUP(A4,Лист1!$A$1:$Z8327,7,0),"уточните")</f>
        <v>14637</v>
      </c>
      <c r="J4" s="17">
        <f>IFERROR(VLOOKUP(A4,Лист1!$A$1:$Z8327,8,0),"уточните")</f>
        <v>14850</v>
      </c>
    </row>
    <row r="5" spans="1:11" x14ac:dyDescent="0.25">
      <c r="A5" s="5" t="s">
        <v>587</v>
      </c>
      <c r="B5" s="5" t="s">
        <v>588</v>
      </c>
      <c r="C5" s="20" t="str">
        <f t="shared" ref="C5:C36" si="1">HYPERLINK("https://www.autoopt.ru/catalog/"&amp;A5&amp;"-","ссылка на сайт")</f>
        <v>ссылка на сайт</v>
      </c>
      <c r="D5" s="6" t="s">
        <v>589</v>
      </c>
      <c r="E5" s="5" t="s">
        <v>590</v>
      </c>
      <c r="F5" s="24">
        <f>IFERROR(VLOOKUP(A5,Лист1!$A$1:$Z8328,9,0),"уточните")</f>
        <v>13</v>
      </c>
      <c r="G5" s="17">
        <f>IFERROR(VLOOKUP(A5,Лист1!$A$1:$Z8328,5,0),"уточните")</f>
        <v>2751</v>
      </c>
      <c r="H5" s="17">
        <f>IFERROR(VLOOKUP(A5,Лист1!$A$1:$Z8328,6,0),"уточните")</f>
        <v>2794.02</v>
      </c>
      <c r="I5" s="17">
        <f>IFERROR(VLOOKUP(A5,Лист1!$A$1:$Z8328,7,0),"уточните")</f>
        <v>2838</v>
      </c>
      <c r="J5" s="17">
        <f>IFERROR(VLOOKUP(A5,Лист1!$A$1:$Z8328,8,0),"уточните")</f>
        <v>2882.04</v>
      </c>
    </row>
    <row r="6" spans="1:11" x14ac:dyDescent="0.25">
      <c r="A6" s="5" t="s">
        <v>591</v>
      </c>
      <c r="B6" s="5" t="s">
        <v>592</v>
      </c>
      <c r="C6" s="20" t="str">
        <f t="shared" si="1"/>
        <v>ссылка на сайт</v>
      </c>
      <c r="D6" s="6" t="s">
        <v>593</v>
      </c>
      <c r="E6" s="5" t="s">
        <v>272</v>
      </c>
      <c r="F6" s="24">
        <f>IFERROR(VLOOKUP(A6,Лист1!$A$1:$Z8329,9,0),"уточните")</f>
        <v>29</v>
      </c>
      <c r="G6" s="17">
        <f>IFERROR(VLOOKUP(A6,Лист1!$A$1:$Z8329,5,0),"уточните")</f>
        <v>5091</v>
      </c>
      <c r="H6" s="17">
        <f>IFERROR(VLOOKUP(A6,Лист1!$A$1:$Z8329,6,0),"уточните")</f>
        <v>5173.0200000000004</v>
      </c>
      <c r="I6" s="17">
        <f>IFERROR(VLOOKUP(A6,Лист1!$A$1:$Z8329,7,0),"уточните")</f>
        <v>5255.04</v>
      </c>
      <c r="J6" s="17">
        <f>IFERROR(VLOOKUP(A6,Лист1!$A$1:$Z8329,8,0),"уточните")</f>
        <v>5337</v>
      </c>
    </row>
    <row r="7" spans="1:11" ht="30" x14ac:dyDescent="0.25">
      <c r="A7" s="5" t="s">
        <v>594</v>
      </c>
      <c r="B7" s="5" t="s">
        <v>595</v>
      </c>
      <c r="C7" s="20" t="str">
        <f t="shared" si="1"/>
        <v>ссылка на сайт</v>
      </c>
      <c r="D7" s="6" t="s">
        <v>596</v>
      </c>
      <c r="E7" s="5" t="s">
        <v>272</v>
      </c>
      <c r="F7" s="24">
        <f>IFERROR(VLOOKUP(A7,Лист1!$A$1:$Z8330,9,0),"уточните")</f>
        <v>5</v>
      </c>
      <c r="G7" s="17">
        <f>IFERROR(VLOOKUP(A7,Лист1!$A$1:$Z8330,5,0),"уточните")</f>
        <v>4345.0200000000004</v>
      </c>
      <c r="H7" s="17">
        <f>IFERROR(VLOOKUP(A7,Лист1!$A$1:$Z8330,6,0),"уточните")</f>
        <v>4414.0200000000004</v>
      </c>
      <c r="I7" s="17">
        <f>IFERROR(VLOOKUP(A7,Лист1!$A$1:$Z8330,7,0),"уточните")</f>
        <v>4483.0200000000004</v>
      </c>
      <c r="J7" s="17">
        <f>IFERROR(VLOOKUP(A7,Лист1!$A$1:$Z8330,8,0),"уточните")</f>
        <v>4552.0200000000004</v>
      </c>
    </row>
    <row r="8" spans="1:11" x14ac:dyDescent="0.25">
      <c r="A8" s="5" t="s">
        <v>597</v>
      </c>
      <c r="B8" s="5" t="s">
        <v>598</v>
      </c>
      <c r="C8" s="20" t="str">
        <f t="shared" si="1"/>
        <v>ссылка на сайт</v>
      </c>
      <c r="D8" s="6" t="s">
        <v>599</v>
      </c>
      <c r="E8" s="5" t="s">
        <v>272</v>
      </c>
      <c r="F8" s="24">
        <f>IFERROR(VLOOKUP(A8,Лист1!$A$1:$Z8331,9,0),"уточните")</f>
        <v>3</v>
      </c>
      <c r="G8" s="17">
        <f>IFERROR(VLOOKUP(A8,Лист1!$A$1:$Z8331,5,0),"уточните")</f>
        <v>4373.04</v>
      </c>
      <c r="H8" s="17">
        <f>IFERROR(VLOOKUP(A8,Лист1!$A$1:$Z8331,6,0),"уточните")</f>
        <v>4443</v>
      </c>
      <c r="I8" s="17">
        <f>IFERROR(VLOOKUP(A8,Лист1!$A$1:$Z8331,7,0),"уточните")</f>
        <v>4512</v>
      </c>
      <c r="J8" s="17">
        <f>IFERROR(VLOOKUP(A8,Лист1!$A$1:$Z8331,8,0),"уточните")</f>
        <v>4582.0200000000004</v>
      </c>
    </row>
    <row r="9" spans="1:11" x14ac:dyDescent="0.25">
      <c r="A9" s="5" t="s">
        <v>600</v>
      </c>
      <c r="B9" s="5" t="s">
        <v>601</v>
      </c>
      <c r="C9" s="20" t="str">
        <f t="shared" si="1"/>
        <v>ссылка на сайт</v>
      </c>
      <c r="D9" s="6" t="s">
        <v>602</v>
      </c>
      <c r="E9" s="5" t="s">
        <v>272</v>
      </c>
      <c r="F9" s="24">
        <f>IFERROR(VLOOKUP(A9,Лист1!$A$1:$Z8332,9,0),"уточните")</f>
        <v>15</v>
      </c>
      <c r="G9" s="17">
        <f>IFERROR(VLOOKUP(A9,Лист1!$A$1:$Z8332,5,0),"уточните")</f>
        <v>6193.02</v>
      </c>
      <c r="H9" s="17">
        <f>IFERROR(VLOOKUP(A9,Лист1!$A$1:$Z8332,6,0),"уточните")</f>
        <v>6293.04</v>
      </c>
      <c r="I9" s="17">
        <f>IFERROR(VLOOKUP(A9,Лист1!$A$1:$Z8332,7,0),"уточните")</f>
        <v>6393</v>
      </c>
      <c r="J9" s="17">
        <f>IFERROR(VLOOKUP(A9,Лист1!$A$1:$Z8332,8,0),"уточните")</f>
        <v>6492</v>
      </c>
    </row>
    <row r="10" spans="1:11" x14ac:dyDescent="0.25">
      <c r="A10" s="5" t="s">
        <v>603</v>
      </c>
      <c r="B10" s="5" t="s">
        <v>604</v>
      </c>
      <c r="C10" s="20" t="str">
        <f t="shared" si="1"/>
        <v>ссылка на сайт</v>
      </c>
      <c r="D10" s="6" t="s">
        <v>605</v>
      </c>
      <c r="E10" s="5" t="s">
        <v>272</v>
      </c>
      <c r="F10" s="24">
        <f>IFERROR(VLOOKUP(A10,Лист1!$A$1:$Z8333,9,0),"уточните")</f>
        <v>1</v>
      </c>
      <c r="G10" s="17">
        <f>IFERROR(VLOOKUP(A10,Лист1!$A$1:$Z8333,5,0),"уточните")</f>
        <v>4217.04</v>
      </c>
      <c r="H10" s="17">
        <f>IFERROR(VLOOKUP(A10,Лист1!$A$1:$Z8333,6,0),"уточните")</f>
        <v>4284</v>
      </c>
      <c r="I10" s="17">
        <f>IFERROR(VLOOKUP(A10,Лист1!$A$1:$Z8333,7,0),"уточните")</f>
        <v>4351.0200000000004</v>
      </c>
      <c r="J10" s="17">
        <f>IFERROR(VLOOKUP(A10,Лист1!$A$1:$Z8333,8,0),"уточните")</f>
        <v>4418.04</v>
      </c>
    </row>
    <row r="11" spans="1:11" x14ac:dyDescent="0.25">
      <c r="A11" s="5" t="s">
        <v>606</v>
      </c>
      <c r="B11" s="5" t="s">
        <v>607</v>
      </c>
      <c r="C11" s="20" t="str">
        <f t="shared" si="1"/>
        <v>ссылка на сайт</v>
      </c>
      <c r="D11" s="6" t="s">
        <v>608</v>
      </c>
      <c r="E11" s="5" t="s">
        <v>256</v>
      </c>
      <c r="F11" s="24">
        <f>IFERROR(VLOOKUP(A11,Лист1!$A$1:$Z8334,9,0),"уточните")</f>
        <v>0</v>
      </c>
      <c r="G11" s="17">
        <f>IFERROR(VLOOKUP(A11,Лист1!$A$1:$Z8334,5,0),"уточните")</f>
        <v>19320</v>
      </c>
      <c r="H11" s="17">
        <f>IFERROR(VLOOKUP(A11,Лист1!$A$1:$Z8334,6,0),"уточните")</f>
        <v>19640.04</v>
      </c>
      <c r="I11" s="17">
        <f>IFERROR(VLOOKUP(A11,Лист1!$A$1:$Z8334,7,0),"уточните")</f>
        <v>19960.02</v>
      </c>
      <c r="J11" s="17">
        <f>IFERROR(VLOOKUP(A11,Лист1!$A$1:$Z8334,8,0),"уточните")</f>
        <v>20290.02</v>
      </c>
    </row>
    <row r="12" spans="1:11" x14ac:dyDescent="0.25">
      <c r="A12" s="5" t="s">
        <v>609</v>
      </c>
      <c r="B12" s="5" t="s">
        <v>610</v>
      </c>
      <c r="C12" s="20" t="str">
        <f t="shared" si="1"/>
        <v>ссылка на сайт</v>
      </c>
      <c r="D12" s="6" t="s">
        <v>611</v>
      </c>
      <c r="E12" s="5" t="s">
        <v>272</v>
      </c>
      <c r="F12" s="24">
        <f>IFERROR(VLOOKUP(A12,Лист1!$A$1:$Z8335,9,0),"уточните")</f>
        <v>7</v>
      </c>
      <c r="G12" s="17">
        <f>IFERROR(VLOOKUP(A12,Лист1!$A$1:$Z8335,5,0),"уточните")</f>
        <v>4370.04</v>
      </c>
      <c r="H12" s="17">
        <f>IFERROR(VLOOKUP(A12,Лист1!$A$1:$Z8335,6,0),"уточните")</f>
        <v>4440</v>
      </c>
      <c r="I12" s="17">
        <f>IFERROR(VLOOKUP(A12,Лист1!$A$1:$Z8335,7,0),"уточните")</f>
        <v>4511.04</v>
      </c>
      <c r="J12" s="17">
        <f>IFERROR(VLOOKUP(A12,Лист1!$A$1:$Z8335,8,0),"уточните")</f>
        <v>4581</v>
      </c>
    </row>
    <row r="13" spans="1:11" x14ac:dyDescent="0.25">
      <c r="A13" s="5" t="s">
        <v>612</v>
      </c>
      <c r="B13" s="5" t="s">
        <v>613</v>
      </c>
      <c r="C13" s="20" t="str">
        <f t="shared" si="1"/>
        <v>ссылка на сайт</v>
      </c>
      <c r="D13" s="6" t="s">
        <v>614</v>
      </c>
      <c r="E13" s="5" t="s">
        <v>272</v>
      </c>
      <c r="F13" s="24">
        <f>IFERROR(VLOOKUP(A13,Лист1!$A$1:$Z8336,9,0),"уточните")</f>
        <v>7</v>
      </c>
      <c r="G13" s="17">
        <f>IFERROR(VLOOKUP(A13,Лист1!$A$1:$Z8336,5,0),"уточните")</f>
        <v>5103</v>
      </c>
      <c r="H13" s="17">
        <f>IFERROR(VLOOKUP(A13,Лист1!$A$1:$Z8336,6,0),"уточните")</f>
        <v>5185.0200000000004</v>
      </c>
      <c r="I13" s="17">
        <f>IFERROR(VLOOKUP(A13,Лист1!$A$1:$Z8336,7,0),"уточните")</f>
        <v>5267.04</v>
      </c>
      <c r="J13" s="17">
        <f>IFERROR(VLOOKUP(A13,Лист1!$A$1:$Z8336,8,0),"уточните")</f>
        <v>5350.02</v>
      </c>
    </row>
    <row r="14" spans="1:11" x14ac:dyDescent="0.25">
      <c r="A14" s="5" t="s">
        <v>615</v>
      </c>
      <c r="B14" s="5" t="s">
        <v>616</v>
      </c>
      <c r="C14" s="20" t="str">
        <f t="shared" si="1"/>
        <v>ссылка на сайт</v>
      </c>
      <c r="D14" s="6" t="s">
        <v>617</v>
      </c>
      <c r="E14" s="5" t="s">
        <v>402</v>
      </c>
      <c r="F14" s="24">
        <f>IFERROR(VLOOKUP(A14,Лист1!$A$1:$Z8337,9,0),"уточните")</f>
        <v>19</v>
      </c>
      <c r="G14" s="17">
        <f>IFERROR(VLOOKUP(A14,Лист1!$A$1:$Z8337,5,0),"уточните")</f>
        <v>5092.0200000000004</v>
      </c>
      <c r="H14" s="17">
        <f>IFERROR(VLOOKUP(A14,Лист1!$A$1:$Z8337,6,0),"уточните")</f>
        <v>5175</v>
      </c>
      <c r="I14" s="17">
        <f>IFERROR(VLOOKUP(A14,Лист1!$A$1:$Z8337,7,0),"уточните")</f>
        <v>5259</v>
      </c>
      <c r="J14" s="17">
        <f>IFERROR(VLOOKUP(A14,Лист1!$A$1:$Z8337,8,0),"уточните")</f>
        <v>5342.04</v>
      </c>
    </row>
    <row r="15" spans="1:11" x14ac:dyDescent="0.25">
      <c r="A15" s="5" t="s">
        <v>618</v>
      </c>
      <c r="B15" s="5" t="s">
        <v>619</v>
      </c>
      <c r="C15" s="20" t="str">
        <f t="shared" si="1"/>
        <v>ссылка на сайт</v>
      </c>
      <c r="D15" s="6" t="s">
        <v>620</v>
      </c>
      <c r="E15" s="5" t="s">
        <v>272</v>
      </c>
      <c r="F15" s="24">
        <f>IFERROR(VLOOKUP(A15,Лист1!$A$1:$Z8338,9,0),"уточните")</f>
        <v>7</v>
      </c>
      <c r="G15" s="17">
        <f>IFERROR(VLOOKUP(A15,Лист1!$A$1:$Z8338,5,0),"уточните")</f>
        <v>6181.02</v>
      </c>
      <c r="H15" s="17">
        <f>IFERROR(VLOOKUP(A15,Лист1!$A$1:$Z8338,6,0),"уточните")</f>
        <v>6281.04</v>
      </c>
      <c r="I15" s="17">
        <f>IFERROR(VLOOKUP(A15,Лист1!$A$1:$Z8338,7,0),"уточните")</f>
        <v>6380.04</v>
      </c>
      <c r="J15" s="17">
        <f>IFERROR(VLOOKUP(A15,Лист1!$A$1:$Z8338,8,0),"уточните")</f>
        <v>6480</v>
      </c>
    </row>
    <row r="16" spans="1:11" ht="30" x14ac:dyDescent="0.25">
      <c r="A16" s="5" t="s">
        <v>621</v>
      </c>
      <c r="B16" s="5" t="s">
        <v>622</v>
      </c>
      <c r="C16" s="20" t="str">
        <f t="shared" si="1"/>
        <v>ссылка на сайт</v>
      </c>
      <c r="D16" s="6" t="s">
        <v>623</v>
      </c>
      <c r="E16" s="5" t="s">
        <v>272</v>
      </c>
      <c r="F16" s="24">
        <f>IFERROR(VLOOKUP(A16,Лист1!$A$1:$Z8339,9,0),"уточните")</f>
        <v>0</v>
      </c>
      <c r="G16" s="17">
        <f>IFERROR(VLOOKUP(A16,Лист1!$A$1:$Z8339,5,0),"уточните")</f>
        <v>6181.02</v>
      </c>
      <c r="H16" s="17">
        <f>IFERROR(VLOOKUP(A16,Лист1!$A$1:$Z8339,6,0),"уточните")</f>
        <v>6281.04</v>
      </c>
      <c r="I16" s="17">
        <f>IFERROR(VLOOKUP(A16,Лист1!$A$1:$Z8339,7,0),"уточните")</f>
        <v>6380.04</v>
      </c>
      <c r="J16" s="17">
        <f>IFERROR(VLOOKUP(A16,Лист1!$A$1:$Z8339,8,0),"уточните")</f>
        <v>6480</v>
      </c>
    </row>
    <row r="17" spans="1:10" ht="30" x14ac:dyDescent="0.25">
      <c r="A17" s="5" t="s">
        <v>624</v>
      </c>
      <c r="B17" s="5" t="s">
        <v>625</v>
      </c>
      <c r="C17" s="20" t="str">
        <f t="shared" si="1"/>
        <v>ссылка на сайт</v>
      </c>
      <c r="D17" s="6" t="s">
        <v>626</v>
      </c>
      <c r="E17" s="5" t="s">
        <v>272</v>
      </c>
      <c r="F17" s="24">
        <f>IFERROR(VLOOKUP(A17,Лист1!$A$1:$Z8340,9,0),"уточните")</f>
        <v>5</v>
      </c>
      <c r="G17" s="17">
        <f>IFERROR(VLOOKUP(A17,Лист1!$A$1:$Z8340,5,0),"уточните")</f>
        <v>25700.04</v>
      </c>
      <c r="H17" s="17">
        <f>IFERROR(VLOOKUP(A17,Лист1!$A$1:$Z8340,6,0),"уточните")</f>
        <v>26200.02</v>
      </c>
      <c r="I17" s="17">
        <f>IFERROR(VLOOKUP(A17,Лист1!$A$1:$Z8340,7,0),"уточните")</f>
        <v>26600.04</v>
      </c>
      <c r="J17" s="17">
        <f>IFERROR(VLOOKUP(A17,Лист1!$A$1:$Z8340,8,0),"уточните")</f>
        <v>27000</v>
      </c>
    </row>
    <row r="18" spans="1:10" ht="30" x14ac:dyDescent="0.25">
      <c r="A18" s="5" t="s">
        <v>627</v>
      </c>
      <c r="B18" s="5" t="s">
        <v>628</v>
      </c>
      <c r="C18" s="20" t="str">
        <f t="shared" si="1"/>
        <v>ссылка на сайт</v>
      </c>
      <c r="D18" s="6" t="s">
        <v>629</v>
      </c>
      <c r="E18" s="5" t="s">
        <v>272</v>
      </c>
      <c r="F18" s="24">
        <f>IFERROR(VLOOKUP(A18,Лист1!$A$1:$Z8341,9,0),"уточните")</f>
        <v>5</v>
      </c>
      <c r="G18" s="17">
        <f>IFERROR(VLOOKUP(A18,Лист1!$A$1:$Z8341,5,0),"уточните")</f>
        <v>4186.0200000000004</v>
      </c>
      <c r="H18" s="17">
        <f>IFERROR(VLOOKUP(A18,Лист1!$A$1:$Z8341,6,0),"уточните")</f>
        <v>4252.0200000000004</v>
      </c>
      <c r="I18" s="17">
        <f>IFERROR(VLOOKUP(A18,Лист1!$A$1:$Z8341,7,0),"уточните")</f>
        <v>4319.04</v>
      </c>
      <c r="J18" s="17">
        <f>IFERROR(VLOOKUP(A18,Лист1!$A$1:$Z8341,8,0),"уточните")</f>
        <v>4385.04</v>
      </c>
    </row>
    <row r="19" spans="1:10" ht="30" x14ac:dyDescent="0.25">
      <c r="A19" s="5" t="s">
        <v>630</v>
      </c>
      <c r="B19" s="5" t="s">
        <v>631</v>
      </c>
      <c r="C19" s="20" t="str">
        <f t="shared" si="1"/>
        <v>ссылка на сайт</v>
      </c>
      <c r="D19" s="6" t="s">
        <v>632</v>
      </c>
      <c r="E19" s="5" t="s">
        <v>633</v>
      </c>
      <c r="F19" s="24">
        <f>IFERROR(VLOOKUP(A19,Лист1!$A$1:$Z8342,9,0),"уточните")</f>
        <v>2</v>
      </c>
      <c r="G19" s="17">
        <f>IFERROR(VLOOKUP(A19,Лист1!$A$1:$Z8342,5,0),"уточните")</f>
        <v>5353.02</v>
      </c>
      <c r="H19" s="17">
        <f>IFERROR(VLOOKUP(A19,Лист1!$A$1:$Z8342,6,0),"уточните")</f>
        <v>5443.02</v>
      </c>
      <c r="I19" s="17">
        <f>IFERROR(VLOOKUP(A19,Лист1!$A$1:$Z8342,7,0),"уточните")</f>
        <v>5532</v>
      </c>
      <c r="J19" s="17">
        <f>IFERROR(VLOOKUP(A19,Лист1!$A$1:$Z8342,8,0),"уточните")</f>
        <v>5621.04</v>
      </c>
    </row>
    <row r="20" spans="1:10" x14ac:dyDescent="0.25">
      <c r="A20" s="5" t="s">
        <v>634</v>
      </c>
      <c r="B20" s="5" t="s">
        <v>635</v>
      </c>
      <c r="C20" s="20" t="str">
        <f t="shared" si="1"/>
        <v>ссылка на сайт</v>
      </c>
      <c r="D20" s="6" t="s">
        <v>636</v>
      </c>
      <c r="E20" s="5" t="s">
        <v>256</v>
      </c>
      <c r="F20" s="24">
        <f>IFERROR(VLOOKUP(A20,Лист1!$A$1:$Z8343,9,0),"уточните")</f>
        <v>0</v>
      </c>
      <c r="G20" s="17">
        <f>IFERROR(VLOOKUP(A20,Лист1!$A$1:$Z8343,5,0),"уточните")</f>
        <v>44700</v>
      </c>
      <c r="H20" s="17">
        <f>IFERROR(VLOOKUP(A20,Лист1!$A$1:$Z8343,6,0),"уточните")</f>
        <v>45400.02</v>
      </c>
      <c r="I20" s="17">
        <f>IFERROR(VLOOKUP(A20,Лист1!$A$1:$Z8343,7,0),"уточните")</f>
        <v>46200</v>
      </c>
      <c r="J20" s="17">
        <f>IFERROR(VLOOKUP(A20,Лист1!$A$1:$Z8343,8,0),"уточните")</f>
        <v>47000.04</v>
      </c>
    </row>
    <row r="21" spans="1:10" ht="30" x14ac:dyDescent="0.25">
      <c r="A21" s="5" t="s">
        <v>637</v>
      </c>
      <c r="B21" s="5" t="s">
        <v>638</v>
      </c>
      <c r="C21" s="20" t="str">
        <f t="shared" si="1"/>
        <v>ссылка на сайт</v>
      </c>
      <c r="D21" s="6" t="s">
        <v>639</v>
      </c>
      <c r="E21" s="5" t="s">
        <v>272</v>
      </c>
      <c r="F21" s="24">
        <f>IFERROR(VLOOKUP(A21,Лист1!$A$1:$Z8344,9,0),"уточните")</f>
        <v>0</v>
      </c>
      <c r="G21" s="17">
        <f>IFERROR(VLOOKUP(A21,Лист1!$A$1:$Z8344,5,0),"уточните")</f>
        <v>4911</v>
      </c>
      <c r="H21" s="17">
        <f>IFERROR(VLOOKUP(A21,Лист1!$A$1:$Z8344,6,0),"уточните")</f>
        <v>4990.0200000000004</v>
      </c>
      <c r="I21" s="17">
        <f>IFERROR(VLOOKUP(A21,Лист1!$A$1:$Z8344,7,0),"уточните")</f>
        <v>5070</v>
      </c>
      <c r="J21" s="17">
        <f>IFERROR(VLOOKUP(A21,Лист1!$A$1:$Z8344,8,0),"уточните")</f>
        <v>5149.0200000000004</v>
      </c>
    </row>
    <row r="22" spans="1:10" x14ac:dyDescent="0.25">
      <c r="A22" s="5" t="s">
        <v>640</v>
      </c>
      <c r="B22" s="5" t="s">
        <v>641</v>
      </c>
      <c r="C22" s="20" t="str">
        <f t="shared" si="1"/>
        <v>ссылка на сайт</v>
      </c>
      <c r="D22" s="6" t="s">
        <v>642</v>
      </c>
      <c r="E22" s="5" t="s">
        <v>272</v>
      </c>
      <c r="F22" s="24">
        <f>IFERROR(VLOOKUP(A22,Лист1!$A$1:$Z8345,9,0),"уточните")</f>
        <v>30</v>
      </c>
      <c r="G22" s="17">
        <f>IFERROR(VLOOKUP(A22,Лист1!$A$1:$Z8345,5,0),"уточните")</f>
        <v>3563.04</v>
      </c>
      <c r="H22" s="17">
        <f>IFERROR(VLOOKUP(A22,Лист1!$A$1:$Z8345,6,0),"уточните")</f>
        <v>3619.02</v>
      </c>
      <c r="I22" s="17">
        <f>IFERROR(VLOOKUP(A22,Лист1!$A$1:$Z8345,7,0),"уточните")</f>
        <v>3676.02</v>
      </c>
      <c r="J22" s="17">
        <f>IFERROR(VLOOKUP(A22,Лист1!$A$1:$Z8345,8,0),"уточните")</f>
        <v>3732</v>
      </c>
    </row>
    <row r="23" spans="1:10" x14ac:dyDescent="0.25">
      <c r="A23" s="5" t="s">
        <v>643</v>
      </c>
      <c r="B23" s="5" t="s">
        <v>644</v>
      </c>
      <c r="C23" s="20" t="str">
        <f t="shared" si="1"/>
        <v>ссылка на сайт</v>
      </c>
      <c r="D23" s="6" t="s">
        <v>645</v>
      </c>
      <c r="E23" s="5" t="s">
        <v>646</v>
      </c>
      <c r="F23" s="24">
        <f>IFERROR(VLOOKUP(A23,Лист1!$A$1:$Z8346,9,0),"уточните")</f>
        <v>33</v>
      </c>
      <c r="G23" s="17">
        <f>IFERROR(VLOOKUP(A23,Лист1!$A$1:$Z8346,5,0),"уточните")</f>
        <v>2962.02</v>
      </c>
      <c r="H23" s="17">
        <f>IFERROR(VLOOKUP(A23,Лист1!$A$1:$Z8346,6,0),"уточните")</f>
        <v>3010.02</v>
      </c>
      <c r="I23" s="17">
        <f>IFERROR(VLOOKUP(A23,Лист1!$A$1:$Z8346,7,0),"уточните")</f>
        <v>3058.02</v>
      </c>
      <c r="J23" s="17">
        <f>IFERROR(VLOOKUP(A23,Лист1!$A$1:$Z8346,8,0),"уточните")</f>
        <v>3105</v>
      </c>
    </row>
    <row r="24" spans="1:10" x14ac:dyDescent="0.25">
      <c r="A24" s="5" t="s">
        <v>647</v>
      </c>
      <c r="B24" s="5" t="s">
        <v>648</v>
      </c>
      <c r="C24" s="20" t="str">
        <f t="shared" si="1"/>
        <v>ссылка на сайт</v>
      </c>
      <c r="D24" s="6" t="s">
        <v>649</v>
      </c>
      <c r="E24" s="5" t="s">
        <v>646</v>
      </c>
      <c r="F24" s="24">
        <f>IFERROR(VLOOKUP(A24,Лист1!$A$1:$Z8347,9,0),"уточните")</f>
        <v>0</v>
      </c>
      <c r="G24" s="17">
        <f>IFERROR(VLOOKUP(A24,Лист1!$A$1:$Z8347,5,0),"уточните")</f>
        <v>4153.0200000000004</v>
      </c>
      <c r="H24" s="17">
        <f>IFERROR(VLOOKUP(A24,Лист1!$A$1:$Z8347,6,0),"уточните")</f>
        <v>4220.04</v>
      </c>
      <c r="I24" s="17">
        <f>IFERROR(VLOOKUP(A24,Лист1!$A$1:$Z8347,7,0),"уточните")</f>
        <v>4287</v>
      </c>
      <c r="J24" s="17">
        <f>IFERROR(VLOOKUP(A24,Лист1!$A$1:$Z8347,8,0),"уточните")</f>
        <v>4354.0200000000004</v>
      </c>
    </row>
    <row r="25" spans="1:10" x14ac:dyDescent="0.25">
      <c r="A25" s="5" t="s">
        <v>650</v>
      </c>
      <c r="B25" s="5" t="s">
        <v>651</v>
      </c>
      <c r="C25" s="20" t="str">
        <f t="shared" si="1"/>
        <v>ссылка на сайт</v>
      </c>
      <c r="D25" s="6" t="s">
        <v>652</v>
      </c>
      <c r="E25" s="5" t="s">
        <v>272</v>
      </c>
      <c r="F25" s="24">
        <f>IFERROR(VLOOKUP(A25,Лист1!$A$1:$Z8348,9,0),"уточните")</f>
        <v>0</v>
      </c>
      <c r="G25" s="17">
        <f>IFERROR(VLOOKUP(A25,Лист1!$A$1:$Z8348,5,0),"уточните")</f>
        <v>3451.02</v>
      </c>
      <c r="H25" s="17">
        <f>IFERROR(VLOOKUP(A25,Лист1!$A$1:$Z8348,6,0),"уточните")</f>
        <v>3506.04</v>
      </c>
      <c r="I25" s="17">
        <f>IFERROR(VLOOKUP(A25,Лист1!$A$1:$Z8348,7,0),"уточните")</f>
        <v>3561</v>
      </c>
      <c r="J25" s="17">
        <f>IFERROR(VLOOKUP(A25,Лист1!$A$1:$Z8348,8,0),"уточните")</f>
        <v>3615</v>
      </c>
    </row>
    <row r="26" spans="1:10" x14ac:dyDescent="0.25">
      <c r="A26" s="5" t="s">
        <v>653</v>
      </c>
      <c r="B26" s="5" t="s">
        <v>654</v>
      </c>
      <c r="C26" s="20" t="str">
        <f t="shared" si="1"/>
        <v>ссылка на сайт</v>
      </c>
      <c r="D26" s="6" t="s">
        <v>655</v>
      </c>
      <c r="E26" s="5" t="s">
        <v>272</v>
      </c>
      <c r="F26" s="24">
        <f>IFERROR(VLOOKUP(A26,Лист1!$A$1:$Z8349,9,0),"уточните")</f>
        <v>0</v>
      </c>
      <c r="G26" s="17">
        <f>IFERROR(VLOOKUP(A26,Лист1!$A$1:$Z8349,5,0),"уточните")</f>
        <v>3798</v>
      </c>
      <c r="H26" s="17">
        <f>IFERROR(VLOOKUP(A26,Лист1!$A$1:$Z8349,6,0),"уточните")</f>
        <v>3858</v>
      </c>
      <c r="I26" s="17">
        <f>IFERROR(VLOOKUP(A26,Лист1!$A$1:$Z8349,7,0),"уточните")</f>
        <v>3918</v>
      </c>
      <c r="J26" s="17">
        <f>IFERROR(VLOOKUP(A26,Лист1!$A$1:$Z8349,8,0),"уточните")</f>
        <v>3978</v>
      </c>
    </row>
    <row r="27" spans="1:10" x14ac:dyDescent="0.25">
      <c r="A27" s="5" t="s">
        <v>656</v>
      </c>
      <c r="B27" s="5" t="s">
        <v>657</v>
      </c>
      <c r="C27" s="20" t="str">
        <f t="shared" si="1"/>
        <v>ссылка на сайт</v>
      </c>
      <c r="D27" s="6" t="s">
        <v>658</v>
      </c>
      <c r="E27" s="5" t="s">
        <v>324</v>
      </c>
      <c r="F27" s="24">
        <f>IFERROR(VLOOKUP(A27,Лист1!$A$1:$Z8350,9,0),"уточните")</f>
        <v>0</v>
      </c>
      <c r="G27" s="17">
        <f>IFERROR(VLOOKUP(A27,Лист1!$A$1:$Z8350,5,0),"уточните")</f>
        <v>2789.04</v>
      </c>
      <c r="H27" s="17">
        <f>IFERROR(VLOOKUP(A27,Лист1!$A$1:$Z8350,6,0),"уточните")</f>
        <v>2835</v>
      </c>
      <c r="I27" s="17">
        <f>IFERROR(VLOOKUP(A27,Лист1!$A$1:$Z8350,7,0),"уточните")</f>
        <v>2881.02</v>
      </c>
      <c r="J27" s="17">
        <f>IFERROR(VLOOKUP(A27,Лист1!$A$1:$Z8350,8,0),"уточните")</f>
        <v>2926.02</v>
      </c>
    </row>
    <row r="28" spans="1:10" x14ac:dyDescent="0.25">
      <c r="A28" s="5" t="s">
        <v>659</v>
      </c>
      <c r="B28" s="5" t="s">
        <v>660</v>
      </c>
      <c r="C28" s="20" t="str">
        <f t="shared" si="1"/>
        <v>ссылка на сайт</v>
      </c>
      <c r="D28" s="6" t="s">
        <v>661</v>
      </c>
      <c r="E28" s="5" t="s">
        <v>272</v>
      </c>
      <c r="F28" s="24">
        <f>IFERROR(VLOOKUP(A28,Лист1!$A$1:$Z8351,9,0),"уточните")</f>
        <v>12</v>
      </c>
      <c r="G28" s="17">
        <f>IFERROR(VLOOKUP(A28,Лист1!$A$1:$Z8351,5,0),"уточните")</f>
        <v>2495.04</v>
      </c>
      <c r="H28" s="17">
        <f>IFERROR(VLOOKUP(A28,Лист1!$A$1:$Z8351,6,0),"уточните")</f>
        <v>2535</v>
      </c>
      <c r="I28" s="17">
        <f>IFERROR(VLOOKUP(A28,Лист1!$A$1:$Z8351,7,0),"уточните")</f>
        <v>2574</v>
      </c>
      <c r="J28" s="17">
        <f>IFERROR(VLOOKUP(A28,Лист1!$A$1:$Z8351,8,0),"уточните")</f>
        <v>2614.02</v>
      </c>
    </row>
    <row r="29" spans="1:10" x14ac:dyDescent="0.25">
      <c r="A29" s="5" t="s">
        <v>662</v>
      </c>
      <c r="B29" s="5" t="s">
        <v>663</v>
      </c>
      <c r="C29" s="20" t="str">
        <f t="shared" si="1"/>
        <v>ссылка на сайт</v>
      </c>
      <c r="D29" s="6" t="s">
        <v>664</v>
      </c>
      <c r="E29" s="5" t="s">
        <v>665</v>
      </c>
      <c r="F29" s="24">
        <f>IFERROR(VLOOKUP(A29,Лист1!$A$1:$Z8352,9,0),"уточните")</f>
        <v>20</v>
      </c>
      <c r="G29" s="17">
        <f>IFERROR(VLOOKUP(A29,Лист1!$A$1:$Z8352,5,0),"уточните")</f>
        <v>3596.04</v>
      </c>
      <c r="H29" s="17">
        <f>IFERROR(VLOOKUP(A29,Лист1!$A$1:$Z8352,6,0),"уточните")</f>
        <v>3656.04</v>
      </c>
      <c r="I29" s="17">
        <f>IFERROR(VLOOKUP(A29,Лист1!$A$1:$Z8352,7,0),"уточните")</f>
        <v>3716.04</v>
      </c>
      <c r="J29" s="17">
        <f>IFERROR(VLOOKUP(A29,Лист1!$A$1:$Z8352,8,0),"уточните")</f>
        <v>3776.04</v>
      </c>
    </row>
    <row r="30" spans="1:10" x14ac:dyDescent="0.25">
      <c r="A30" s="5" t="s">
        <v>666</v>
      </c>
      <c r="B30" s="5" t="s">
        <v>667</v>
      </c>
      <c r="C30" s="20" t="str">
        <f t="shared" si="1"/>
        <v>ссылка на сайт</v>
      </c>
      <c r="D30" s="6" t="s">
        <v>668</v>
      </c>
      <c r="E30" s="5" t="s">
        <v>272</v>
      </c>
      <c r="F30" s="24">
        <f>IFERROR(VLOOKUP(A30,Лист1!$A$1:$Z8353,9,0),"уточните")</f>
        <v>3</v>
      </c>
      <c r="G30" s="17">
        <f>IFERROR(VLOOKUP(A30,Лист1!$A$1:$Z8353,5,0),"уточните")</f>
        <v>3883.02</v>
      </c>
      <c r="H30" s="17">
        <f>IFERROR(VLOOKUP(A30,Лист1!$A$1:$Z8353,6,0),"уточните")</f>
        <v>3944.04</v>
      </c>
      <c r="I30" s="17">
        <f>IFERROR(VLOOKUP(A30,Лист1!$A$1:$Z8353,7,0),"уточните")</f>
        <v>4006.02</v>
      </c>
      <c r="J30" s="17">
        <f>IFERROR(VLOOKUP(A30,Лист1!$A$1:$Z8353,8,0),"уточните")</f>
        <v>4068</v>
      </c>
    </row>
    <row r="31" spans="1:10" x14ac:dyDescent="0.25">
      <c r="A31" s="5" t="s">
        <v>669</v>
      </c>
      <c r="B31" s="5" t="s">
        <v>670</v>
      </c>
      <c r="C31" s="20" t="str">
        <f t="shared" si="1"/>
        <v>ссылка на сайт</v>
      </c>
      <c r="D31" s="6" t="s">
        <v>671</v>
      </c>
      <c r="E31" s="5" t="s">
        <v>272</v>
      </c>
      <c r="F31" s="24">
        <f>IFERROR(VLOOKUP(A31,Лист1!$A$1:$Z8354,9,0),"уточните")</f>
        <v>23</v>
      </c>
      <c r="G31" s="17">
        <f>IFERROR(VLOOKUP(A31,Лист1!$A$1:$Z8354,5,0),"уточните")</f>
        <v>2751</v>
      </c>
      <c r="H31" s="17">
        <f>IFERROR(VLOOKUP(A31,Лист1!$A$1:$Z8354,6,0),"уточните")</f>
        <v>2794.02</v>
      </c>
      <c r="I31" s="17">
        <f>IFERROR(VLOOKUP(A31,Лист1!$A$1:$Z8354,7,0),"уточните")</f>
        <v>2838</v>
      </c>
      <c r="J31" s="17">
        <f>IFERROR(VLOOKUP(A31,Лист1!$A$1:$Z8354,8,0),"уточните")</f>
        <v>2882.04</v>
      </c>
    </row>
    <row r="32" spans="1:10" x14ac:dyDescent="0.25">
      <c r="A32" s="5" t="s">
        <v>672</v>
      </c>
      <c r="B32" s="5" t="s">
        <v>673</v>
      </c>
      <c r="C32" s="20" t="str">
        <f t="shared" si="1"/>
        <v>ссылка на сайт</v>
      </c>
      <c r="D32" s="6" t="s">
        <v>674</v>
      </c>
      <c r="E32" s="5" t="s">
        <v>272</v>
      </c>
      <c r="F32" s="24">
        <f>IFERROR(VLOOKUP(A32,Лист1!$A$1:$Z8355,9,0),"уточните")</f>
        <v>18</v>
      </c>
      <c r="G32" s="17">
        <f>IFERROR(VLOOKUP(A32,Лист1!$A$1:$Z8355,5,0),"уточните")</f>
        <v>2717.04</v>
      </c>
      <c r="H32" s="17">
        <f>IFERROR(VLOOKUP(A32,Лист1!$A$1:$Z8355,6,0),"уточните")</f>
        <v>2760</v>
      </c>
      <c r="I32" s="17">
        <f>IFERROR(VLOOKUP(A32,Лист1!$A$1:$Z8355,7,0),"уточните")</f>
        <v>2803.02</v>
      </c>
      <c r="J32" s="17">
        <f>IFERROR(VLOOKUP(A32,Лист1!$A$1:$Z8355,8,0),"уточните")</f>
        <v>2846.04</v>
      </c>
    </row>
    <row r="33" spans="1:10" x14ac:dyDescent="0.25">
      <c r="A33" s="5" t="s">
        <v>675</v>
      </c>
      <c r="B33" s="5" t="s">
        <v>676</v>
      </c>
      <c r="C33" s="20" t="str">
        <f t="shared" si="1"/>
        <v>ссылка на сайт</v>
      </c>
      <c r="D33" s="6" t="s">
        <v>677</v>
      </c>
      <c r="E33" s="5" t="s">
        <v>646</v>
      </c>
      <c r="F33" s="24">
        <f>IFERROR(VLOOKUP(A33,Лист1!$A$1:$Z8356,9,0),"уточните")</f>
        <v>65</v>
      </c>
      <c r="G33" s="17">
        <f>IFERROR(VLOOKUP(A33,Лист1!$A$1:$Z8356,5,0),"уточните")</f>
        <v>2200.02</v>
      </c>
      <c r="H33" s="17">
        <f>IFERROR(VLOOKUP(A33,Лист1!$A$1:$Z8356,6,0),"уточните")</f>
        <v>2236.02</v>
      </c>
      <c r="I33" s="17">
        <f>IFERROR(VLOOKUP(A33,Лист1!$A$1:$Z8356,7,0),"уточните")</f>
        <v>2271</v>
      </c>
      <c r="J33" s="17">
        <f>IFERROR(VLOOKUP(A33,Лист1!$A$1:$Z8356,8,0),"уточните")</f>
        <v>2307</v>
      </c>
    </row>
    <row r="34" spans="1:10" x14ac:dyDescent="0.25">
      <c r="A34" s="5" t="s">
        <v>678</v>
      </c>
      <c r="B34" s="5" t="s">
        <v>679</v>
      </c>
      <c r="C34" s="20" t="str">
        <f t="shared" si="1"/>
        <v>ссылка на сайт</v>
      </c>
      <c r="D34" s="6" t="s">
        <v>680</v>
      </c>
      <c r="E34" s="5" t="s">
        <v>590</v>
      </c>
      <c r="F34" s="24">
        <f>IFERROR(VLOOKUP(A34,Лист1!$A$1:$Z8357,9,0),"уточните")</f>
        <v>13</v>
      </c>
      <c r="G34" s="17">
        <f>IFERROR(VLOOKUP(A34,Лист1!$A$1:$Z8357,5,0),"уточните")</f>
        <v>3268.02</v>
      </c>
      <c r="H34" s="17">
        <f>IFERROR(VLOOKUP(A34,Лист1!$A$1:$Z8357,6,0),"уточните")</f>
        <v>3320.04</v>
      </c>
      <c r="I34" s="17">
        <f>IFERROR(VLOOKUP(A34,Лист1!$A$1:$Z8357,7,0),"уточните")</f>
        <v>3372</v>
      </c>
      <c r="J34" s="17">
        <f>IFERROR(VLOOKUP(A34,Лист1!$A$1:$Z8357,8,0),"уточните")</f>
        <v>3424.02</v>
      </c>
    </row>
    <row r="35" spans="1:10" x14ac:dyDescent="0.25">
      <c r="A35" s="5" t="s">
        <v>681</v>
      </c>
      <c r="B35" s="5" t="s">
        <v>682</v>
      </c>
      <c r="C35" s="20" t="str">
        <f t="shared" si="1"/>
        <v>ссылка на сайт</v>
      </c>
      <c r="D35" s="6" t="s">
        <v>683</v>
      </c>
      <c r="E35" s="5" t="s">
        <v>324</v>
      </c>
      <c r="F35" s="24">
        <f>IFERROR(VLOOKUP(A35,Лист1!$A$1:$Z8358,9,0),"уточните")</f>
        <v>7</v>
      </c>
      <c r="G35" s="17">
        <f>IFERROR(VLOOKUP(A35,Лист1!$A$1:$Z8358,5,0),"уточните")</f>
        <v>3037.02</v>
      </c>
      <c r="H35" s="17">
        <f>IFERROR(VLOOKUP(A35,Лист1!$A$1:$Z8358,6,0),"уточните")</f>
        <v>3087</v>
      </c>
      <c r="I35" s="17">
        <f>IFERROR(VLOOKUP(A35,Лист1!$A$1:$Z8358,7,0),"уточните")</f>
        <v>3137.04</v>
      </c>
      <c r="J35" s="17">
        <f>IFERROR(VLOOKUP(A35,Лист1!$A$1:$Z8358,8,0),"уточните")</f>
        <v>3186</v>
      </c>
    </row>
    <row r="36" spans="1:10" x14ac:dyDescent="0.25">
      <c r="A36" s="5" t="s">
        <v>684</v>
      </c>
      <c r="B36" s="5" t="s">
        <v>685</v>
      </c>
      <c r="C36" s="20" t="str">
        <f t="shared" si="1"/>
        <v>ссылка на сайт</v>
      </c>
      <c r="D36" s="6" t="s">
        <v>686</v>
      </c>
      <c r="E36" s="5" t="s">
        <v>272</v>
      </c>
      <c r="F36" s="24">
        <f>IFERROR(VLOOKUP(A36,Лист1!$A$1:$Z8359,9,0),"уточните")</f>
        <v>0</v>
      </c>
      <c r="G36" s="17">
        <f>IFERROR(VLOOKUP(A36,Лист1!$A$1:$Z8359,5,0),"уточните")</f>
        <v>2361</v>
      </c>
      <c r="H36" s="17">
        <f>IFERROR(VLOOKUP(A36,Лист1!$A$1:$Z8359,6,0),"уточните")</f>
        <v>2399.04</v>
      </c>
      <c r="I36" s="17">
        <f>IFERROR(VLOOKUP(A36,Лист1!$A$1:$Z8359,7,0),"уточните")</f>
        <v>2436</v>
      </c>
      <c r="J36" s="17">
        <f>IFERROR(VLOOKUP(A36,Лист1!$A$1:$Z8359,8,0),"уточните")</f>
        <v>2474.04</v>
      </c>
    </row>
    <row r="37" spans="1:10" x14ac:dyDescent="0.25">
      <c r="A37" s="5" t="s">
        <v>687</v>
      </c>
      <c r="B37" s="5" t="s">
        <v>641</v>
      </c>
      <c r="C37" s="20" t="str">
        <f t="shared" ref="C37:C68" si="2">HYPERLINK("https://www.autoopt.ru/catalog/"&amp;A37&amp;"-","ссылка на сайт")</f>
        <v>ссылка на сайт</v>
      </c>
      <c r="D37" s="6" t="s">
        <v>688</v>
      </c>
      <c r="E37" s="5" t="s">
        <v>272</v>
      </c>
      <c r="F37" s="24">
        <f>IFERROR(VLOOKUP(A37,Лист1!$A$1:$Z8360,9,0),"уточните")</f>
        <v>4</v>
      </c>
      <c r="G37" s="17">
        <f>IFERROR(VLOOKUP(A37,Лист1!$A$1:$Z8360,5,0),"уточните")</f>
        <v>3130.02</v>
      </c>
      <c r="H37" s="17">
        <f>IFERROR(VLOOKUP(A37,Лист1!$A$1:$Z8360,6,0),"уточните")</f>
        <v>3180</v>
      </c>
      <c r="I37" s="17">
        <f>IFERROR(VLOOKUP(A37,Лист1!$A$1:$Z8360,7,0),"уточните")</f>
        <v>3229.02</v>
      </c>
      <c r="J37" s="17">
        <f>IFERROR(VLOOKUP(A37,Лист1!$A$1:$Z8360,8,0),"уточните")</f>
        <v>3279</v>
      </c>
    </row>
    <row r="38" spans="1:10" x14ac:dyDescent="0.25">
      <c r="A38" s="5" t="s">
        <v>689</v>
      </c>
      <c r="B38" s="5" t="s">
        <v>690</v>
      </c>
      <c r="C38" s="20" t="str">
        <f t="shared" si="2"/>
        <v>ссылка на сайт</v>
      </c>
      <c r="D38" s="6" t="s">
        <v>691</v>
      </c>
      <c r="E38" s="5" t="s">
        <v>665</v>
      </c>
      <c r="F38" s="24">
        <f>IFERROR(VLOOKUP(A38,Лист1!$A$1:$Z8361,9,0),"уточните")</f>
        <v>7</v>
      </c>
      <c r="G38" s="17">
        <f>IFERROR(VLOOKUP(A38,Лист1!$A$1:$Z8361,5,0),"уточните")</f>
        <v>4176</v>
      </c>
      <c r="H38" s="17">
        <f>IFERROR(VLOOKUP(A38,Лист1!$A$1:$Z8361,6,0),"уточните")</f>
        <v>4247.04</v>
      </c>
      <c r="I38" s="17">
        <f>IFERROR(VLOOKUP(A38,Лист1!$A$1:$Z8361,7,0),"уточните")</f>
        <v>4318.0200000000004</v>
      </c>
      <c r="J38" s="17">
        <f>IFERROR(VLOOKUP(A38,Лист1!$A$1:$Z8361,8,0),"уточните")</f>
        <v>4388.04</v>
      </c>
    </row>
    <row r="39" spans="1:10" x14ac:dyDescent="0.25">
      <c r="A39" s="5" t="s">
        <v>692</v>
      </c>
      <c r="B39" s="5" t="s">
        <v>693</v>
      </c>
      <c r="C39" s="20" t="str">
        <f t="shared" si="2"/>
        <v>ссылка на сайт</v>
      </c>
      <c r="D39" s="6" t="s">
        <v>694</v>
      </c>
      <c r="E39" s="5" t="s">
        <v>272</v>
      </c>
      <c r="F39" s="24">
        <f>IFERROR(VLOOKUP(A39,Лист1!$A$1:$Z8362,9,0),"уточните")</f>
        <v>0</v>
      </c>
      <c r="G39" s="17">
        <f>IFERROR(VLOOKUP(A39,Лист1!$A$1:$Z8362,5,0),"уточните")</f>
        <v>3054</v>
      </c>
      <c r="H39" s="17">
        <f>IFERROR(VLOOKUP(A39,Лист1!$A$1:$Z8362,6,0),"уточните")</f>
        <v>3103.02</v>
      </c>
      <c r="I39" s="17">
        <f>IFERROR(VLOOKUP(A39,Лист1!$A$1:$Z8362,7,0),"уточните")</f>
        <v>3151.02</v>
      </c>
      <c r="J39" s="17">
        <f>IFERROR(VLOOKUP(A39,Лист1!$A$1:$Z8362,8,0),"уточните")</f>
        <v>3200.04</v>
      </c>
    </row>
    <row r="40" spans="1:10" x14ac:dyDescent="0.25">
      <c r="A40" s="5" t="s">
        <v>695</v>
      </c>
      <c r="B40" s="5" t="s">
        <v>696</v>
      </c>
      <c r="C40" s="20" t="str">
        <f t="shared" si="2"/>
        <v>ссылка на сайт</v>
      </c>
      <c r="D40" s="6" t="s">
        <v>697</v>
      </c>
      <c r="E40" s="5" t="s">
        <v>665</v>
      </c>
      <c r="F40" s="24">
        <f>IFERROR(VLOOKUP(A40,Лист1!$A$1:$Z8363,9,0),"уточните")</f>
        <v>12</v>
      </c>
      <c r="G40" s="17">
        <f>IFERROR(VLOOKUP(A40,Лист1!$A$1:$Z8363,5,0),"уточните")</f>
        <v>5347.02</v>
      </c>
      <c r="H40" s="17">
        <f>IFERROR(VLOOKUP(A40,Лист1!$A$1:$Z8363,6,0),"уточните")</f>
        <v>5437.02</v>
      </c>
      <c r="I40" s="17">
        <f>IFERROR(VLOOKUP(A40,Лист1!$A$1:$Z8363,7,0),"уточните")</f>
        <v>5528.04</v>
      </c>
      <c r="J40" s="17">
        <f>IFERROR(VLOOKUP(A40,Лист1!$A$1:$Z8363,8,0),"уточните")</f>
        <v>5618.04</v>
      </c>
    </row>
    <row r="41" spans="1:10" x14ac:dyDescent="0.25">
      <c r="A41" s="5" t="s">
        <v>698</v>
      </c>
      <c r="B41" s="5" t="s">
        <v>699</v>
      </c>
      <c r="C41" s="20" t="str">
        <f t="shared" si="2"/>
        <v>ссылка на сайт</v>
      </c>
      <c r="D41" s="6" t="s">
        <v>700</v>
      </c>
      <c r="E41" s="5" t="s">
        <v>272</v>
      </c>
      <c r="F41" s="24">
        <f>IFERROR(VLOOKUP(A41,Лист1!$A$1:$Z8364,9,0),"уточните")</f>
        <v>7</v>
      </c>
      <c r="G41" s="17">
        <f>IFERROR(VLOOKUP(A41,Лист1!$A$1:$Z8364,5,0),"уточните")</f>
        <v>4017</v>
      </c>
      <c r="H41" s="17">
        <f>IFERROR(VLOOKUP(A41,Лист1!$A$1:$Z8364,6,0),"уточните")</f>
        <v>4080</v>
      </c>
      <c r="I41" s="17">
        <f>IFERROR(VLOOKUP(A41,Лист1!$A$1:$Z8364,7,0),"уточните")</f>
        <v>4144.0200000000004</v>
      </c>
      <c r="J41" s="17">
        <f>IFERROR(VLOOKUP(A41,Лист1!$A$1:$Z8364,8,0),"уточните")</f>
        <v>4208.04</v>
      </c>
    </row>
    <row r="42" spans="1:10" x14ac:dyDescent="0.25">
      <c r="A42" s="5" t="s">
        <v>701</v>
      </c>
      <c r="B42" s="5" t="s">
        <v>702</v>
      </c>
      <c r="C42" s="20" t="str">
        <f t="shared" si="2"/>
        <v>ссылка на сайт</v>
      </c>
      <c r="D42" s="6" t="s">
        <v>703</v>
      </c>
      <c r="E42" s="5" t="s">
        <v>272</v>
      </c>
      <c r="F42" s="24">
        <f>IFERROR(VLOOKUP(A42,Лист1!$A$1:$Z8365,9,0),"уточните")</f>
        <v>0</v>
      </c>
      <c r="G42" s="17">
        <f>IFERROR(VLOOKUP(A42,Лист1!$A$1:$Z8365,5,0),"уточните")</f>
        <v>3507</v>
      </c>
      <c r="H42" s="17">
        <f>IFERROR(VLOOKUP(A42,Лист1!$A$1:$Z8365,6,0),"уточните")</f>
        <v>3562.02</v>
      </c>
      <c r="I42" s="17">
        <f>IFERROR(VLOOKUP(A42,Лист1!$A$1:$Z8365,7,0),"уточните")</f>
        <v>3618</v>
      </c>
      <c r="J42" s="17">
        <f>IFERROR(VLOOKUP(A42,Лист1!$A$1:$Z8365,8,0),"уточните")</f>
        <v>3674.04</v>
      </c>
    </row>
    <row r="43" spans="1:10" ht="30" x14ac:dyDescent="0.25">
      <c r="A43" s="5" t="s">
        <v>704</v>
      </c>
      <c r="B43" s="5" t="s">
        <v>705</v>
      </c>
      <c r="C43" s="20" t="str">
        <f t="shared" si="2"/>
        <v>ссылка на сайт</v>
      </c>
      <c r="D43" s="6" t="s">
        <v>706</v>
      </c>
      <c r="E43" s="5" t="s">
        <v>272</v>
      </c>
      <c r="F43" s="24">
        <f>IFERROR(VLOOKUP(A43,Лист1!$A$1:$Z8366,9,0),"уточните")</f>
        <v>3</v>
      </c>
      <c r="G43" s="17">
        <f>IFERROR(VLOOKUP(A43,Лист1!$A$1:$Z8366,5,0),"уточните")</f>
        <v>2890.02</v>
      </c>
      <c r="H43" s="17">
        <f>IFERROR(VLOOKUP(A43,Лист1!$A$1:$Z8366,6,0),"уточните")</f>
        <v>2935.02</v>
      </c>
      <c r="I43" s="17">
        <f>IFERROR(VLOOKUP(A43,Лист1!$A$1:$Z8366,7,0),"уточните")</f>
        <v>2981.04</v>
      </c>
      <c r="J43" s="17">
        <f>IFERROR(VLOOKUP(A43,Лист1!$A$1:$Z8366,8,0),"уточните")</f>
        <v>3027</v>
      </c>
    </row>
    <row r="44" spans="1:10" x14ac:dyDescent="0.25">
      <c r="A44" s="5" t="s">
        <v>707</v>
      </c>
      <c r="B44" s="5" t="s">
        <v>708</v>
      </c>
      <c r="C44" s="20" t="str">
        <f t="shared" si="2"/>
        <v>ссылка на сайт</v>
      </c>
      <c r="D44" s="6" t="s">
        <v>709</v>
      </c>
      <c r="E44" s="5" t="s">
        <v>272</v>
      </c>
      <c r="F44" s="24">
        <f>IFERROR(VLOOKUP(A44,Лист1!$A$1:$Z8367,9,0),"уточните")</f>
        <v>0</v>
      </c>
      <c r="G44" s="17">
        <f>IFERROR(VLOOKUP(A44,Лист1!$A$1:$Z8367,5,0),"уточните")</f>
        <v>3513</v>
      </c>
      <c r="H44" s="17">
        <f>IFERROR(VLOOKUP(A44,Лист1!$A$1:$Z8367,6,0),"уточните")</f>
        <v>3568.02</v>
      </c>
      <c r="I44" s="17">
        <f>IFERROR(VLOOKUP(A44,Лист1!$A$1:$Z8367,7,0),"уточните")</f>
        <v>3624</v>
      </c>
      <c r="J44" s="17">
        <f>IFERROR(VLOOKUP(A44,Лист1!$A$1:$Z8367,8,0),"уточните")</f>
        <v>3680.04</v>
      </c>
    </row>
    <row r="45" spans="1:10" x14ac:dyDescent="0.25">
      <c r="A45" s="5" t="s">
        <v>710</v>
      </c>
      <c r="B45" s="5" t="s">
        <v>711</v>
      </c>
      <c r="C45" s="20" t="str">
        <f t="shared" si="2"/>
        <v>ссылка на сайт</v>
      </c>
      <c r="D45" s="6" t="s">
        <v>712</v>
      </c>
      <c r="E45" s="5" t="s">
        <v>256</v>
      </c>
      <c r="F45" s="24">
        <f>IFERROR(VLOOKUP(A45,Лист1!$A$1:$Z8368,9,0),"уточните")</f>
        <v>0</v>
      </c>
      <c r="G45" s="17">
        <f>IFERROR(VLOOKUP(A45,Лист1!$A$1:$Z8368,5,0),"уточните")</f>
        <v>26400</v>
      </c>
      <c r="H45" s="17">
        <f>IFERROR(VLOOKUP(A45,Лист1!$A$1:$Z8368,6,0),"уточните")</f>
        <v>26800.02</v>
      </c>
      <c r="I45" s="17">
        <f>IFERROR(VLOOKUP(A45,Лист1!$A$1:$Z8368,7,0),"уточните")</f>
        <v>27300</v>
      </c>
      <c r="J45" s="17">
        <f>IFERROR(VLOOKUP(A45,Лист1!$A$1:$Z8368,8,0),"уточните")</f>
        <v>27700.02</v>
      </c>
    </row>
    <row r="46" spans="1:10" x14ac:dyDescent="0.25">
      <c r="A46" s="5" t="s">
        <v>713</v>
      </c>
      <c r="B46" s="5" t="s">
        <v>714</v>
      </c>
      <c r="C46" s="20" t="str">
        <f t="shared" si="2"/>
        <v>ссылка на сайт</v>
      </c>
      <c r="D46" s="6" t="s">
        <v>715</v>
      </c>
      <c r="E46" s="5" t="s">
        <v>272</v>
      </c>
      <c r="F46" s="24">
        <f>IFERROR(VLOOKUP(A46,Лист1!$A$1:$Z8369,9,0),"уточните")</f>
        <v>7</v>
      </c>
      <c r="G46" s="17">
        <f>IFERROR(VLOOKUP(A46,Лист1!$A$1:$Z8369,5,0),"уточните")</f>
        <v>5021.04</v>
      </c>
      <c r="H46" s="17">
        <f>IFERROR(VLOOKUP(A46,Лист1!$A$1:$Z8369,6,0),"уточните")</f>
        <v>5102.04</v>
      </c>
      <c r="I46" s="17">
        <f>IFERROR(VLOOKUP(A46,Лист1!$A$1:$Z8369,7,0),"уточните")</f>
        <v>5183.04</v>
      </c>
      <c r="J46" s="17">
        <f>IFERROR(VLOOKUP(A46,Лист1!$A$1:$Z8369,8,0),"уточните")</f>
        <v>5264.04</v>
      </c>
    </row>
    <row r="47" spans="1:10" x14ac:dyDescent="0.25">
      <c r="A47" s="5" t="s">
        <v>716</v>
      </c>
      <c r="B47" s="5" t="s">
        <v>717</v>
      </c>
      <c r="C47" s="20" t="str">
        <f t="shared" si="2"/>
        <v>ссылка на сайт</v>
      </c>
      <c r="D47" s="6" t="s">
        <v>718</v>
      </c>
      <c r="E47" s="5" t="s">
        <v>272</v>
      </c>
      <c r="F47" s="24">
        <f>IFERROR(VLOOKUP(A47,Лист1!$A$1:$Z8370,9,0),"уточните")</f>
        <v>10</v>
      </c>
      <c r="G47" s="17">
        <f>IFERROR(VLOOKUP(A47,Лист1!$A$1:$Z8370,5,0),"уточните")</f>
        <v>5254.02</v>
      </c>
      <c r="H47" s="17">
        <f>IFERROR(VLOOKUP(A47,Лист1!$A$1:$Z8370,6,0),"уточните")</f>
        <v>5338.02</v>
      </c>
      <c r="I47" s="17">
        <f>IFERROR(VLOOKUP(A47,Лист1!$A$1:$Z8370,7,0),"уточните")</f>
        <v>5423.04</v>
      </c>
      <c r="J47" s="17">
        <f>IFERROR(VLOOKUP(A47,Лист1!$A$1:$Z8370,8,0),"уточните")</f>
        <v>5508</v>
      </c>
    </row>
    <row r="48" spans="1:10" x14ac:dyDescent="0.25">
      <c r="A48" s="5" t="s">
        <v>719</v>
      </c>
      <c r="B48" s="5" t="s">
        <v>720</v>
      </c>
      <c r="C48" s="20" t="str">
        <f t="shared" si="2"/>
        <v>ссылка на сайт</v>
      </c>
      <c r="D48" s="6" t="s">
        <v>721</v>
      </c>
      <c r="E48" s="5" t="s">
        <v>272</v>
      </c>
      <c r="F48" s="24">
        <f>IFERROR(VLOOKUP(A48,Лист1!$A$1:$Z8371,9,0),"уточните")</f>
        <v>7</v>
      </c>
      <c r="G48" s="17">
        <f>IFERROR(VLOOKUP(A48,Лист1!$A$1:$Z8371,5,0),"уточните")</f>
        <v>4311</v>
      </c>
      <c r="H48" s="17">
        <f>IFERROR(VLOOKUP(A48,Лист1!$A$1:$Z8371,6,0),"уточните")</f>
        <v>4380</v>
      </c>
      <c r="I48" s="17">
        <f>IFERROR(VLOOKUP(A48,Лист1!$A$1:$Z8371,7,0),"уточните")</f>
        <v>4448.04</v>
      </c>
      <c r="J48" s="17">
        <f>IFERROR(VLOOKUP(A48,Лист1!$A$1:$Z8371,8,0),"уточните")</f>
        <v>4516.0200000000004</v>
      </c>
    </row>
    <row r="49" spans="1:10" x14ac:dyDescent="0.25">
      <c r="A49" s="5" t="s">
        <v>722</v>
      </c>
      <c r="B49" s="5" t="s">
        <v>723</v>
      </c>
      <c r="C49" s="20" t="str">
        <f t="shared" si="2"/>
        <v>ссылка на сайт</v>
      </c>
      <c r="D49" s="6" t="s">
        <v>724</v>
      </c>
      <c r="E49" s="5" t="s">
        <v>256</v>
      </c>
      <c r="F49" s="24">
        <f>IFERROR(VLOOKUP(A49,Лист1!$A$1:$Z8372,9,0),"уточните")</f>
        <v>0</v>
      </c>
      <c r="G49" s="17">
        <f>IFERROR(VLOOKUP(A49,Лист1!$A$1:$Z8372,5,0),"уточните")</f>
        <v>48900</v>
      </c>
      <c r="H49" s="17">
        <f>IFERROR(VLOOKUP(A49,Лист1!$A$1:$Z8372,6,0),"уточните")</f>
        <v>49700.04</v>
      </c>
      <c r="I49" s="17">
        <f>IFERROR(VLOOKUP(A49,Лист1!$A$1:$Z8372,7,0),"уточните")</f>
        <v>50600.04</v>
      </c>
      <c r="J49" s="17">
        <f>IFERROR(VLOOKUP(A49,Лист1!$A$1:$Z8372,8,0),"уточните")</f>
        <v>51400.02</v>
      </c>
    </row>
    <row r="50" spans="1:10" x14ac:dyDescent="0.25">
      <c r="A50" s="5" t="s">
        <v>725</v>
      </c>
      <c r="B50" s="5" t="s">
        <v>726</v>
      </c>
      <c r="C50" s="20" t="str">
        <f t="shared" si="2"/>
        <v>ссылка на сайт</v>
      </c>
      <c r="D50" s="6" t="s">
        <v>727</v>
      </c>
      <c r="E50" s="5" t="s">
        <v>272</v>
      </c>
      <c r="F50" s="24">
        <f>IFERROR(VLOOKUP(A50,Лист1!$A$1:$Z8373,9,0),"уточните")</f>
        <v>2</v>
      </c>
      <c r="G50" s="17">
        <f>IFERROR(VLOOKUP(A50,Лист1!$A$1:$Z8373,5,0),"уточните")</f>
        <v>13090.02</v>
      </c>
      <c r="H50" s="17">
        <f>IFERROR(VLOOKUP(A50,Лист1!$A$1:$Z8373,6,0),"уточните")</f>
        <v>13310.04</v>
      </c>
      <c r="I50" s="17">
        <f>IFERROR(VLOOKUP(A50,Лист1!$A$1:$Z8373,7,0),"уточните")</f>
        <v>13520.04</v>
      </c>
      <c r="J50" s="17">
        <f>IFERROR(VLOOKUP(A50,Лист1!$A$1:$Z8373,8,0),"уточните")</f>
        <v>13740</v>
      </c>
    </row>
    <row r="51" spans="1:10" x14ac:dyDescent="0.25">
      <c r="A51" s="5" t="s">
        <v>728</v>
      </c>
      <c r="B51" s="5" t="s">
        <v>729</v>
      </c>
      <c r="C51" s="20" t="str">
        <f t="shared" si="2"/>
        <v>ссылка на сайт</v>
      </c>
      <c r="D51" s="6" t="s">
        <v>730</v>
      </c>
      <c r="E51" s="5" t="s">
        <v>272</v>
      </c>
      <c r="F51" s="24">
        <f>IFERROR(VLOOKUP(A51,Лист1!$A$1:$Z8374,9,0),"уточните")</f>
        <v>2</v>
      </c>
      <c r="G51" s="17">
        <f>IFERROR(VLOOKUP(A51,Лист1!$A$1:$Z8374,5,0),"уточните")</f>
        <v>13940.04</v>
      </c>
      <c r="H51" s="17">
        <f>IFERROR(VLOOKUP(A51,Лист1!$A$1:$Z8374,6,0),"уточните")</f>
        <v>14170.02</v>
      </c>
      <c r="I51" s="17">
        <f>IFERROR(VLOOKUP(A51,Лист1!$A$1:$Z8374,7,0),"уточните")</f>
        <v>14400</v>
      </c>
      <c r="J51" s="17">
        <f>IFERROR(VLOOKUP(A51,Лист1!$A$1:$Z8374,8,0),"уточните")</f>
        <v>14630.04</v>
      </c>
    </row>
    <row r="52" spans="1:10" x14ac:dyDescent="0.25">
      <c r="A52" s="5" t="s">
        <v>731</v>
      </c>
      <c r="B52" s="5" t="s">
        <v>732</v>
      </c>
      <c r="C52" s="20" t="str">
        <f t="shared" si="2"/>
        <v>ссылка на сайт</v>
      </c>
      <c r="D52" s="6" t="s">
        <v>733</v>
      </c>
      <c r="E52" s="5" t="s">
        <v>374</v>
      </c>
      <c r="F52" s="24">
        <f>IFERROR(VLOOKUP(A52,Лист1!$A$1:$Z8375,9,0),"уточните")</f>
        <v>1</v>
      </c>
      <c r="G52" s="17">
        <f>IFERROR(VLOOKUP(A52,Лист1!$A$1:$Z8375,5,0),"уточните")</f>
        <v>12060</v>
      </c>
      <c r="H52" s="17">
        <f>IFERROR(VLOOKUP(A52,Лист1!$A$1:$Z8375,6,0),"уточните")</f>
        <v>12250.02</v>
      </c>
      <c r="I52" s="17">
        <f>IFERROR(VLOOKUP(A52,Лист1!$A$1:$Z8375,7,0),"уточните")</f>
        <v>12450</v>
      </c>
      <c r="J52" s="17">
        <f>IFERROR(VLOOKUP(A52,Лист1!$A$1:$Z8375,8,0),"уточните")</f>
        <v>12450</v>
      </c>
    </row>
    <row r="53" spans="1:10" x14ac:dyDescent="0.25">
      <c r="A53" s="5" t="s">
        <v>734</v>
      </c>
      <c r="B53" s="5" t="s">
        <v>735</v>
      </c>
      <c r="C53" s="20" t="str">
        <f t="shared" si="2"/>
        <v>ссылка на сайт</v>
      </c>
      <c r="D53" s="6" t="s">
        <v>736</v>
      </c>
      <c r="E53" s="5" t="s">
        <v>646</v>
      </c>
      <c r="F53" s="24">
        <f>IFERROR(VLOOKUP(A53,Лист1!$A$1:$Z8376,9,0),"уточните")</f>
        <v>1</v>
      </c>
      <c r="G53" s="17">
        <f>IFERROR(VLOOKUP(A53,Лист1!$A$1:$Z8376,5,0),"уточните")</f>
        <v>12160.02</v>
      </c>
      <c r="H53" s="17">
        <f>IFERROR(VLOOKUP(A53,Лист1!$A$1:$Z8376,6,0),"уточните")</f>
        <v>12360</v>
      </c>
      <c r="I53" s="17">
        <f>IFERROR(VLOOKUP(A53,Лист1!$A$1:$Z8376,7,0),"уточните")</f>
        <v>12560.04</v>
      </c>
      <c r="J53" s="17">
        <f>IFERROR(VLOOKUP(A53,Лист1!$A$1:$Z8376,8,0),"уточните")</f>
        <v>12750</v>
      </c>
    </row>
    <row r="54" spans="1:10" ht="30" x14ac:dyDescent="0.25">
      <c r="A54" s="5" t="s">
        <v>737</v>
      </c>
      <c r="B54" s="5" t="s">
        <v>738</v>
      </c>
      <c r="C54" s="20" t="str">
        <f t="shared" si="2"/>
        <v>ссылка на сайт</v>
      </c>
      <c r="D54" s="6" t="s">
        <v>739</v>
      </c>
      <c r="E54" s="5" t="s">
        <v>272</v>
      </c>
      <c r="F54" s="24">
        <f>IFERROR(VLOOKUP(A54,Лист1!$A$1:$Z8377,9,0),"уточните")</f>
        <v>22</v>
      </c>
      <c r="G54" s="17">
        <f>IFERROR(VLOOKUP(A54,Лист1!$A$1:$Z8377,5,0),"уточните")</f>
        <v>12260.04</v>
      </c>
      <c r="H54" s="17">
        <f>IFERROR(VLOOKUP(A54,Лист1!$A$1:$Z8377,6,0),"уточните")</f>
        <v>12470.04</v>
      </c>
      <c r="I54" s="17">
        <f>IFERROR(VLOOKUP(A54,Лист1!$A$1:$Z8377,7,0),"уточните")</f>
        <v>12670.02</v>
      </c>
      <c r="J54" s="17">
        <f>IFERROR(VLOOKUP(A54,Лист1!$A$1:$Z8377,8,0),"уточните")</f>
        <v>12880.02</v>
      </c>
    </row>
    <row r="55" spans="1:10" x14ac:dyDescent="0.25">
      <c r="A55" s="5" t="s">
        <v>740</v>
      </c>
      <c r="B55" s="5" t="s">
        <v>741</v>
      </c>
      <c r="C55" s="20" t="str">
        <f t="shared" si="2"/>
        <v>ссылка на сайт</v>
      </c>
      <c r="D55" s="6" t="s">
        <v>742</v>
      </c>
      <c r="E55" s="5" t="s">
        <v>272</v>
      </c>
      <c r="F55" s="24">
        <f>IFERROR(VLOOKUP(A55,Лист1!$A$1:$Z8378,9,0),"уточните")</f>
        <v>0</v>
      </c>
      <c r="G55" s="17">
        <f>IFERROR(VLOOKUP(A55,Лист1!$A$1:$Z8378,5,0),"уточните")</f>
        <v>28100.04</v>
      </c>
      <c r="H55" s="17">
        <f>IFERROR(VLOOKUP(A55,Лист1!$A$1:$Z8378,6,0),"уточните")</f>
        <v>28600.02</v>
      </c>
      <c r="I55" s="17">
        <f>IFERROR(VLOOKUP(A55,Лист1!$A$1:$Z8378,7,0),"уточните")</f>
        <v>29100</v>
      </c>
      <c r="J55" s="17">
        <f>IFERROR(VLOOKUP(A55,Лист1!$A$1:$Z8378,8,0),"уточните")</f>
        <v>29600.04</v>
      </c>
    </row>
    <row r="56" spans="1:10" x14ac:dyDescent="0.25">
      <c r="A56" s="5" t="s">
        <v>743</v>
      </c>
      <c r="B56" s="5" t="s">
        <v>744</v>
      </c>
      <c r="C56" s="20" t="str">
        <f t="shared" si="2"/>
        <v>ссылка на сайт</v>
      </c>
      <c r="D56" s="6" t="s">
        <v>745</v>
      </c>
      <c r="E56" s="5" t="s">
        <v>256</v>
      </c>
      <c r="F56" s="24">
        <f>IFERROR(VLOOKUP(A56,Лист1!$A$1:$Z8379,9,0),"уточните")</f>
        <v>0</v>
      </c>
      <c r="G56" s="17">
        <f>IFERROR(VLOOKUP(A56,Лист1!$A$1:$Z8379,5,0),"уточните")</f>
        <v>17640</v>
      </c>
      <c r="H56" s="17">
        <f>IFERROR(VLOOKUP(A56,Лист1!$A$1:$Z8379,6,0),"уточните")</f>
        <v>17930.04</v>
      </c>
      <c r="I56" s="17">
        <f>IFERROR(VLOOKUP(A56,Лист1!$A$1:$Z8379,7,0),"уточните")</f>
        <v>18230.04</v>
      </c>
      <c r="J56" s="17">
        <f>IFERROR(VLOOKUP(A56,Лист1!$A$1:$Z8379,8,0),"уточните")</f>
        <v>18520.02</v>
      </c>
    </row>
    <row r="57" spans="1:10" x14ac:dyDescent="0.25">
      <c r="A57" s="5" t="s">
        <v>746</v>
      </c>
      <c r="B57" s="5" t="s">
        <v>747</v>
      </c>
      <c r="C57" s="20" t="str">
        <f t="shared" si="2"/>
        <v>ссылка на сайт</v>
      </c>
      <c r="D57" s="6" t="s">
        <v>748</v>
      </c>
      <c r="E57" s="5" t="s">
        <v>646</v>
      </c>
      <c r="F57" s="24">
        <f>IFERROR(VLOOKUP(A57,Лист1!$A$1:$Z8380,9,0),"уточните")</f>
        <v>0</v>
      </c>
      <c r="G57" s="17">
        <f>IFERROR(VLOOKUP(A57,Лист1!$A$1:$Z8380,5,0),"уточните")</f>
        <v>6870</v>
      </c>
      <c r="H57" s="17">
        <f>IFERROR(VLOOKUP(A57,Лист1!$A$1:$Z8380,6,0),"уточните")</f>
        <v>6980.04</v>
      </c>
      <c r="I57" s="17">
        <f>IFERROR(VLOOKUP(A57,Лист1!$A$1:$Z8380,7,0),"уточните")</f>
        <v>7090.02</v>
      </c>
      <c r="J57" s="17">
        <f>IFERROR(VLOOKUP(A57,Лист1!$A$1:$Z8380,8,0),"уточните")</f>
        <v>7200</v>
      </c>
    </row>
    <row r="58" spans="1:10" x14ac:dyDescent="0.25">
      <c r="A58" s="5" t="s">
        <v>749</v>
      </c>
      <c r="B58" s="5" t="s">
        <v>750</v>
      </c>
      <c r="C58" s="20" t="str">
        <f t="shared" si="2"/>
        <v>ссылка на сайт</v>
      </c>
      <c r="D58" s="6" t="s">
        <v>751</v>
      </c>
      <c r="E58" s="5" t="s">
        <v>272</v>
      </c>
      <c r="F58" s="24">
        <f>IFERROR(VLOOKUP(A58,Лист1!$A$1:$Z8381,9,0),"уточните")</f>
        <v>19</v>
      </c>
      <c r="G58" s="17">
        <f>IFERROR(VLOOKUP(A58,Лист1!$A$1:$Z8381,5,0),"уточните")</f>
        <v>7870.02</v>
      </c>
      <c r="H58" s="17">
        <f>IFERROR(VLOOKUP(A58,Лист1!$A$1:$Z8381,6,0),"уточните")</f>
        <v>7990.02</v>
      </c>
      <c r="I58" s="17">
        <f>IFERROR(VLOOKUP(A58,Лист1!$A$1:$Z8381,7,0),"уточните")</f>
        <v>8120.04</v>
      </c>
      <c r="J58" s="17">
        <f>IFERROR(VLOOKUP(A58,Лист1!$A$1:$Z8381,8,0),"уточните")</f>
        <v>8250</v>
      </c>
    </row>
    <row r="59" spans="1:10" x14ac:dyDescent="0.25">
      <c r="A59" s="5" t="s">
        <v>752</v>
      </c>
      <c r="B59" s="5" t="s">
        <v>753</v>
      </c>
      <c r="C59" s="20" t="str">
        <f t="shared" si="2"/>
        <v>ссылка на сайт</v>
      </c>
      <c r="D59" s="6" t="s">
        <v>754</v>
      </c>
      <c r="E59" s="5" t="s">
        <v>272</v>
      </c>
      <c r="F59" s="24">
        <f>IFERROR(VLOOKUP(A59,Лист1!$A$1:$Z8382,9,0),"уточните")</f>
        <v>0</v>
      </c>
      <c r="G59" s="17">
        <f>IFERROR(VLOOKUP(A59,Лист1!$A$1:$Z8382,5,0),"уточните")</f>
        <v>9300</v>
      </c>
      <c r="H59" s="17">
        <f>IFERROR(VLOOKUP(A59,Лист1!$A$1:$Z8382,6,0),"уточните")</f>
        <v>9450</v>
      </c>
      <c r="I59" s="17">
        <f>IFERROR(VLOOKUP(A59,Лист1!$A$1:$Z8382,7,0),"уточните")</f>
        <v>9610.02</v>
      </c>
      <c r="J59" s="17">
        <f>IFERROR(VLOOKUP(A59,Лист1!$A$1:$Z8382,8,0),"уточните")</f>
        <v>9760.02</v>
      </c>
    </row>
    <row r="60" spans="1:10" x14ac:dyDescent="0.25">
      <c r="A60" s="5" t="s">
        <v>755</v>
      </c>
      <c r="B60" s="5" t="s">
        <v>756</v>
      </c>
      <c r="C60" s="20" t="str">
        <f t="shared" si="2"/>
        <v>ссылка на сайт</v>
      </c>
      <c r="D60" s="6" t="s">
        <v>757</v>
      </c>
      <c r="E60" s="5" t="s">
        <v>272</v>
      </c>
      <c r="F60" s="24">
        <f>IFERROR(VLOOKUP(A60,Лист1!$A$1:$Z8383,9,0),"уточните")</f>
        <v>0</v>
      </c>
      <c r="G60" s="17">
        <f>IFERROR(VLOOKUP(A60,Лист1!$A$1:$Z8383,5,0),"уточните")</f>
        <v>8940</v>
      </c>
      <c r="H60" s="17">
        <f>IFERROR(VLOOKUP(A60,Лист1!$A$1:$Z8383,6,0),"уточните")</f>
        <v>9090</v>
      </c>
      <c r="I60" s="17">
        <f>IFERROR(VLOOKUP(A60,Лист1!$A$1:$Z8383,7,0),"уточните")</f>
        <v>9240</v>
      </c>
      <c r="J60" s="17">
        <f>IFERROR(VLOOKUP(A60,Лист1!$A$1:$Z8383,8,0),"уточните")</f>
        <v>9390</v>
      </c>
    </row>
    <row r="61" spans="1:10" x14ac:dyDescent="0.25">
      <c r="A61" s="5" t="s">
        <v>758</v>
      </c>
      <c r="B61" s="5" t="s">
        <v>759</v>
      </c>
      <c r="C61" s="20" t="str">
        <f t="shared" si="2"/>
        <v>ссылка на сайт</v>
      </c>
      <c r="D61" s="6" t="s">
        <v>760</v>
      </c>
      <c r="E61" s="5" t="s">
        <v>272</v>
      </c>
      <c r="F61" s="24">
        <f>IFERROR(VLOOKUP(A61,Лист1!$A$1:$Z8384,9,0),"уточните")</f>
        <v>25</v>
      </c>
      <c r="G61" s="17">
        <f>IFERROR(VLOOKUP(A61,Лист1!$A$1:$Z8384,5,0),"уточните")</f>
        <v>5960.04</v>
      </c>
      <c r="H61" s="17">
        <f>IFERROR(VLOOKUP(A61,Лист1!$A$1:$Z8384,6,0),"уточните")</f>
        <v>6057</v>
      </c>
      <c r="I61" s="17">
        <f>IFERROR(VLOOKUP(A61,Лист1!$A$1:$Z8384,7,0),"уточните")</f>
        <v>6153</v>
      </c>
      <c r="J61" s="17">
        <f>IFERROR(VLOOKUP(A61,Лист1!$A$1:$Z8384,8,0),"уточните")</f>
        <v>6249</v>
      </c>
    </row>
    <row r="62" spans="1:10" ht="30" x14ac:dyDescent="0.25">
      <c r="A62" s="5" t="s">
        <v>761</v>
      </c>
      <c r="B62" s="5" t="s">
        <v>762</v>
      </c>
      <c r="C62" s="20" t="str">
        <f t="shared" si="2"/>
        <v>ссылка на сайт</v>
      </c>
      <c r="D62" s="6" t="s">
        <v>763</v>
      </c>
      <c r="E62" s="5" t="s">
        <v>272</v>
      </c>
      <c r="F62" s="24">
        <f>IFERROR(VLOOKUP(A62,Лист1!$A$1:$Z8385,9,0),"уточните")</f>
        <v>0</v>
      </c>
      <c r="G62" s="17">
        <f>IFERROR(VLOOKUP(A62,Лист1!$A$1:$Z8385,5,0),"уточните")</f>
        <v>4569</v>
      </c>
      <c r="H62" s="17">
        <f>IFERROR(VLOOKUP(A62,Лист1!$A$1:$Z8385,6,0),"уточните")</f>
        <v>4642.0200000000004</v>
      </c>
      <c r="I62" s="17">
        <f>IFERROR(VLOOKUP(A62,Лист1!$A$1:$Z8385,7,0),"уточните")</f>
        <v>4716</v>
      </c>
      <c r="J62" s="17">
        <f>IFERROR(VLOOKUP(A62,Лист1!$A$1:$Z8385,8,0),"уточните")</f>
        <v>4790.04</v>
      </c>
    </row>
    <row r="63" spans="1:10" ht="30" x14ac:dyDescent="0.25">
      <c r="A63" s="5" t="s">
        <v>764</v>
      </c>
      <c r="B63" s="5" t="s">
        <v>765</v>
      </c>
      <c r="C63" s="20" t="str">
        <f t="shared" si="2"/>
        <v>ссылка на сайт</v>
      </c>
      <c r="D63" s="6" t="s">
        <v>766</v>
      </c>
      <c r="E63" s="5" t="s">
        <v>272</v>
      </c>
      <c r="F63" s="24">
        <f>IFERROR(VLOOKUP(A63,Лист1!$A$1:$Z8386,9,0),"уточните")</f>
        <v>0</v>
      </c>
      <c r="G63" s="17">
        <f>IFERROR(VLOOKUP(A63,Лист1!$A$1:$Z8386,5,0),"уточните")</f>
        <v>4910.04</v>
      </c>
      <c r="H63" s="17">
        <f>IFERROR(VLOOKUP(A63,Лист1!$A$1:$Z8386,6,0),"уточните")</f>
        <v>4989</v>
      </c>
      <c r="I63" s="17">
        <f>IFERROR(VLOOKUP(A63,Лист1!$A$1:$Z8386,7,0),"уточните")</f>
        <v>5068.0200000000004</v>
      </c>
      <c r="J63" s="17">
        <f>IFERROR(VLOOKUP(A63,Лист1!$A$1:$Z8386,8,0),"уточните")</f>
        <v>5148</v>
      </c>
    </row>
    <row r="64" spans="1:10" x14ac:dyDescent="0.25">
      <c r="A64" s="5" t="s">
        <v>767</v>
      </c>
      <c r="B64" s="5" t="s">
        <v>768</v>
      </c>
      <c r="C64" s="20" t="str">
        <f t="shared" si="2"/>
        <v>ссылка на сайт</v>
      </c>
      <c r="D64" s="6" t="s">
        <v>769</v>
      </c>
      <c r="E64" s="5" t="s">
        <v>272</v>
      </c>
      <c r="F64" s="24">
        <f>IFERROR(VLOOKUP(A64,Лист1!$A$1:$Z8387,9,0),"уточните")</f>
        <v>38</v>
      </c>
      <c r="G64" s="17">
        <f>IFERROR(VLOOKUP(A64,Лист1!$A$1:$Z8387,5,0),"уточните")</f>
        <v>6810</v>
      </c>
      <c r="H64" s="17">
        <f>IFERROR(VLOOKUP(A64,Лист1!$A$1:$Z8387,6,0),"уточните")</f>
        <v>6920.04</v>
      </c>
      <c r="I64" s="17">
        <f>IFERROR(VLOOKUP(A64,Лист1!$A$1:$Z8387,7,0),"уточните")</f>
        <v>7030.02</v>
      </c>
      <c r="J64" s="17">
        <f>IFERROR(VLOOKUP(A64,Лист1!$A$1:$Z8387,8,0),"уточните")</f>
        <v>7140</v>
      </c>
    </row>
    <row r="65" spans="1:10" x14ac:dyDescent="0.25">
      <c r="A65" s="5" t="s">
        <v>770</v>
      </c>
      <c r="B65" s="5" t="s">
        <v>771</v>
      </c>
      <c r="C65" s="20" t="str">
        <f t="shared" si="2"/>
        <v>ссылка на сайт</v>
      </c>
      <c r="D65" s="6" t="s">
        <v>772</v>
      </c>
      <c r="E65" s="5" t="s">
        <v>272</v>
      </c>
      <c r="F65" s="24">
        <f>IFERROR(VLOOKUP(A65,Лист1!$A$1:$Z8388,9,0),"уточните")</f>
        <v>22</v>
      </c>
      <c r="G65" s="17">
        <f>IFERROR(VLOOKUP(A65,Лист1!$A$1:$Z8388,5,0),"уточните")</f>
        <v>11680.02</v>
      </c>
      <c r="H65" s="17">
        <f>IFERROR(VLOOKUP(A65,Лист1!$A$1:$Z8388,6,0),"уточните")</f>
        <v>11880</v>
      </c>
      <c r="I65" s="17">
        <f>IFERROR(VLOOKUP(A65,Лист1!$A$1:$Z8388,7,0),"уточните")</f>
        <v>12070.02</v>
      </c>
      <c r="J65" s="17">
        <f>IFERROR(VLOOKUP(A65,Лист1!$A$1:$Z8388,8,0),"уточните")</f>
        <v>12270</v>
      </c>
    </row>
    <row r="66" spans="1:10" x14ac:dyDescent="0.25">
      <c r="A66" s="5" t="s">
        <v>773</v>
      </c>
      <c r="B66" s="5" t="s">
        <v>774</v>
      </c>
      <c r="C66" s="20" t="str">
        <f t="shared" si="2"/>
        <v>ссылка на сайт</v>
      </c>
      <c r="D66" s="6" t="s">
        <v>775</v>
      </c>
      <c r="E66" s="5" t="s">
        <v>272</v>
      </c>
      <c r="F66" s="24">
        <f>IFERROR(VLOOKUP(A66,Лист1!$A$1:$Z8389,9,0),"уточните")</f>
        <v>7</v>
      </c>
      <c r="G66" s="17">
        <f>IFERROR(VLOOKUP(A66,Лист1!$A$1:$Z8389,5,0),"уточните")</f>
        <v>12540</v>
      </c>
      <c r="H66" s="17">
        <f>IFERROR(VLOOKUP(A66,Лист1!$A$1:$Z8389,6,0),"уточните")</f>
        <v>12750</v>
      </c>
      <c r="I66" s="17">
        <f>IFERROR(VLOOKUP(A66,Лист1!$A$1:$Z8389,7,0),"уточните")</f>
        <v>12950.04</v>
      </c>
      <c r="J66" s="17">
        <f>IFERROR(VLOOKUP(A66,Лист1!$A$1:$Z8389,8,0),"уточните")</f>
        <v>13160.04</v>
      </c>
    </row>
    <row r="67" spans="1:10" ht="30" x14ac:dyDescent="0.25">
      <c r="A67" s="5" t="s">
        <v>776</v>
      </c>
      <c r="B67" s="5" t="s">
        <v>777</v>
      </c>
      <c r="C67" s="20" t="str">
        <f t="shared" si="2"/>
        <v>ссылка на сайт</v>
      </c>
      <c r="D67" s="6" t="s">
        <v>778</v>
      </c>
      <c r="E67" s="5" t="s">
        <v>272</v>
      </c>
      <c r="F67" s="24">
        <f>IFERROR(VLOOKUP(A67,Лист1!$A$1:$Z8390,9,0),"уточните")</f>
        <v>7</v>
      </c>
      <c r="G67" s="17">
        <f>IFERROR(VLOOKUP(A67,Лист1!$A$1:$Z8390,5,0),"уточните")</f>
        <v>10430.040000000001</v>
      </c>
      <c r="H67" s="17">
        <f>IFERROR(VLOOKUP(A67,Лист1!$A$1:$Z8390,6,0),"уточните")</f>
        <v>10610.04</v>
      </c>
      <c r="I67" s="17">
        <f>IFERROR(VLOOKUP(A67,Лист1!$A$1:$Z8390,7,0),"уточните")</f>
        <v>10780.02</v>
      </c>
      <c r="J67" s="17">
        <f>IFERROR(VLOOKUP(A67,Лист1!$A$1:$Z8390,8,0),"уточните")</f>
        <v>10950</v>
      </c>
    </row>
    <row r="68" spans="1:10" x14ac:dyDescent="0.25">
      <c r="A68" s="5" t="s">
        <v>779</v>
      </c>
      <c r="B68" s="5" t="s">
        <v>780</v>
      </c>
      <c r="C68" s="20" t="str">
        <f t="shared" si="2"/>
        <v>ссылка на сайт</v>
      </c>
      <c r="D68" s="6" t="s">
        <v>781</v>
      </c>
      <c r="E68" s="5" t="s">
        <v>590</v>
      </c>
      <c r="F68" s="24">
        <f>IFERROR(VLOOKUP(A68,Лист1!$A$1:$Z8391,9,0),"уточните")</f>
        <v>12</v>
      </c>
      <c r="G68" s="17">
        <f>IFERROR(VLOOKUP(A68,Лист1!$A$1:$Z8391,5,0),"уточните")</f>
        <v>11410.02</v>
      </c>
      <c r="H68" s="17">
        <f>IFERROR(VLOOKUP(A68,Лист1!$A$1:$Z8391,6,0),"уточните")</f>
        <v>11600.04</v>
      </c>
      <c r="I68" s="17">
        <f>IFERROR(VLOOKUP(A68,Лист1!$A$1:$Z8391,7,0),"уточните")</f>
        <v>11790</v>
      </c>
      <c r="J68" s="17">
        <f>IFERROR(VLOOKUP(A68,Лист1!$A$1:$Z8391,8,0),"уточните")</f>
        <v>11980.02</v>
      </c>
    </row>
    <row r="69" spans="1:10" x14ac:dyDescent="0.25">
      <c r="A69" s="5" t="s">
        <v>782</v>
      </c>
      <c r="B69" s="5" t="s">
        <v>783</v>
      </c>
      <c r="C69" s="20" t="str">
        <f t="shared" ref="C69:C91" si="3">HYPERLINK("https://www.autoopt.ru/catalog/"&amp;A69&amp;"-","ссылка на сайт")</f>
        <v>ссылка на сайт</v>
      </c>
      <c r="D69" s="6" t="s">
        <v>784</v>
      </c>
      <c r="E69" s="5" t="s">
        <v>272</v>
      </c>
      <c r="F69" s="24">
        <f>IFERROR(VLOOKUP(A69,Лист1!$A$1:$Z8392,9,0),"уточните")</f>
        <v>0</v>
      </c>
      <c r="G69" s="17">
        <f>IFERROR(VLOOKUP(A69,Лист1!$A$1:$Z8392,5,0),"уточните")</f>
        <v>7860</v>
      </c>
      <c r="H69" s="17">
        <f>IFERROR(VLOOKUP(A69,Лист1!$A$1:$Z8392,6,0),"уточните")</f>
        <v>7980</v>
      </c>
      <c r="I69" s="17">
        <f>IFERROR(VLOOKUP(A69,Лист1!$A$1:$Z8392,7,0),"уточните")</f>
        <v>8110.02</v>
      </c>
      <c r="J69" s="17">
        <f>IFERROR(VLOOKUP(A69,Лист1!$A$1:$Z8392,8,0),"уточните")</f>
        <v>8240.0400000000009</v>
      </c>
    </row>
    <row r="70" spans="1:10" x14ac:dyDescent="0.25">
      <c r="A70" s="5" t="s">
        <v>785</v>
      </c>
      <c r="B70" s="5" t="s">
        <v>786</v>
      </c>
      <c r="C70" s="20" t="str">
        <f t="shared" si="3"/>
        <v>ссылка на сайт</v>
      </c>
      <c r="D70" s="6" t="s">
        <v>787</v>
      </c>
      <c r="E70" s="5" t="s">
        <v>272</v>
      </c>
      <c r="F70" s="24">
        <f>IFERROR(VLOOKUP(A70,Лист1!$A$1:$Z8393,9,0),"уточните")</f>
        <v>22</v>
      </c>
      <c r="G70" s="17">
        <f>IFERROR(VLOOKUP(A70,Лист1!$A$1:$Z8393,5,0),"уточните")</f>
        <v>9490.02</v>
      </c>
      <c r="H70" s="17">
        <f>IFERROR(VLOOKUP(A70,Лист1!$A$1:$Z8393,6,0),"уточните")</f>
        <v>9650.0400000000009</v>
      </c>
      <c r="I70" s="17">
        <f>IFERROR(VLOOKUP(A70,Лист1!$A$1:$Z8393,7,0),"уточните")</f>
        <v>9810</v>
      </c>
      <c r="J70" s="17">
        <f>IFERROR(VLOOKUP(A70,Лист1!$A$1:$Z8393,8,0),"уточните")</f>
        <v>9970.02</v>
      </c>
    </row>
    <row r="71" spans="1:10" x14ac:dyDescent="0.25">
      <c r="A71" s="5" t="s">
        <v>788</v>
      </c>
      <c r="B71" s="5" t="s">
        <v>789</v>
      </c>
      <c r="C71" s="20" t="str">
        <f t="shared" si="3"/>
        <v>ссылка на сайт</v>
      </c>
      <c r="D71" s="6" t="s">
        <v>790</v>
      </c>
      <c r="E71" s="5" t="s">
        <v>665</v>
      </c>
      <c r="F71" s="24">
        <f>IFERROR(VLOOKUP(A71,Лист1!$A$1:$Z8394,9,0),"уточните")</f>
        <v>0</v>
      </c>
      <c r="G71" s="17">
        <f>IFERROR(VLOOKUP(A71,Лист1!$A$1:$Z8394,5,0),"уточните")</f>
        <v>8590.02</v>
      </c>
      <c r="H71" s="17">
        <f>IFERROR(VLOOKUP(A71,Лист1!$A$1:$Z8394,6,0),"уточните")</f>
        <v>8740.02</v>
      </c>
      <c r="I71" s="17">
        <f>IFERROR(VLOOKUP(A71,Лист1!$A$1:$Z8394,7,0),"уточните")</f>
        <v>8890.02</v>
      </c>
      <c r="J71" s="17">
        <f>IFERROR(VLOOKUP(A71,Лист1!$A$1:$Z8394,8,0),"уточните")</f>
        <v>9040.02</v>
      </c>
    </row>
    <row r="72" spans="1:10" ht="30" x14ac:dyDescent="0.25">
      <c r="A72" s="5" t="s">
        <v>791</v>
      </c>
      <c r="B72" s="5" t="s">
        <v>792</v>
      </c>
      <c r="C72" s="20" t="str">
        <f t="shared" si="3"/>
        <v>ссылка на сайт</v>
      </c>
      <c r="D72" s="6" t="s">
        <v>793</v>
      </c>
      <c r="E72" s="5" t="s">
        <v>272</v>
      </c>
      <c r="F72" s="24">
        <f>IFERROR(VLOOKUP(A72,Лист1!$A$1:$Z8395,9,0),"уточните")</f>
        <v>5</v>
      </c>
      <c r="G72" s="17">
        <f>IFERROR(VLOOKUP(A72,Лист1!$A$1:$Z8395,5,0),"уточните")</f>
        <v>8520</v>
      </c>
      <c r="H72" s="17">
        <f>IFERROR(VLOOKUP(A72,Лист1!$A$1:$Z8395,6,0),"уточните")</f>
        <v>8660.0400000000009</v>
      </c>
      <c r="I72" s="17">
        <f>IFERROR(VLOOKUP(A72,Лист1!$A$1:$Z8395,7,0),"уточните")</f>
        <v>8800.02</v>
      </c>
      <c r="J72" s="17">
        <f>IFERROR(VLOOKUP(A72,Лист1!$A$1:$Z8395,8,0),"уточните")</f>
        <v>8940</v>
      </c>
    </row>
    <row r="73" spans="1:10" x14ac:dyDescent="0.25">
      <c r="A73" s="5" t="s">
        <v>794</v>
      </c>
      <c r="B73" s="5" t="s">
        <v>795</v>
      </c>
      <c r="C73" s="20" t="str">
        <f t="shared" si="3"/>
        <v>ссылка на сайт</v>
      </c>
      <c r="D73" s="6" t="s">
        <v>796</v>
      </c>
      <c r="E73" s="5" t="s">
        <v>646</v>
      </c>
      <c r="F73" s="24">
        <f>IFERROR(VLOOKUP(A73,Лист1!$A$1:$Z8396,9,0),"уточните")</f>
        <v>0</v>
      </c>
      <c r="G73" s="17">
        <f>IFERROR(VLOOKUP(A73,Лист1!$A$1:$Z8396,5,0),"уточните")</f>
        <v>7250.04</v>
      </c>
      <c r="H73" s="17">
        <f>IFERROR(VLOOKUP(A73,Лист1!$A$1:$Z8396,6,0),"уточните")</f>
        <v>7370.04</v>
      </c>
      <c r="I73" s="17">
        <f>IFERROR(VLOOKUP(A73,Лист1!$A$1:$Z8396,7,0),"уточните")</f>
        <v>7490.04</v>
      </c>
      <c r="J73" s="17">
        <f>IFERROR(VLOOKUP(A73,Лист1!$A$1:$Z8396,8,0),"уточните")</f>
        <v>7610.04</v>
      </c>
    </row>
    <row r="74" spans="1:10" x14ac:dyDescent="0.25">
      <c r="A74" s="5" t="s">
        <v>797</v>
      </c>
      <c r="B74" s="5" t="s">
        <v>798</v>
      </c>
      <c r="C74" s="20" t="str">
        <f t="shared" si="3"/>
        <v>ссылка на сайт</v>
      </c>
      <c r="D74" s="6" t="s">
        <v>799</v>
      </c>
      <c r="E74" s="5" t="s">
        <v>272</v>
      </c>
      <c r="F74" s="24">
        <f>IFERROR(VLOOKUP(A74,Лист1!$A$1:$Z8397,9,0),"уточните")</f>
        <v>7</v>
      </c>
      <c r="G74" s="17">
        <f>IFERROR(VLOOKUP(A74,Лист1!$A$1:$Z8397,5,0),"уточните")</f>
        <v>7790.04</v>
      </c>
      <c r="H74" s="17">
        <f>IFERROR(VLOOKUP(A74,Лист1!$A$1:$Z8397,6,0),"уточните")</f>
        <v>7910.04</v>
      </c>
      <c r="I74" s="17">
        <f>IFERROR(VLOOKUP(A74,Лист1!$A$1:$Z8397,7,0),"уточните")</f>
        <v>8040</v>
      </c>
      <c r="J74" s="17">
        <f>IFERROR(VLOOKUP(A74,Лист1!$A$1:$Z8397,8,0),"уточните")</f>
        <v>8160</v>
      </c>
    </row>
    <row r="75" spans="1:10" ht="30" x14ac:dyDescent="0.25">
      <c r="A75" s="5" t="s">
        <v>800</v>
      </c>
      <c r="B75" s="5" t="s">
        <v>801</v>
      </c>
      <c r="C75" s="20" t="str">
        <f t="shared" si="3"/>
        <v>ссылка на сайт</v>
      </c>
      <c r="D75" s="6" t="s">
        <v>802</v>
      </c>
      <c r="E75" s="5" t="s">
        <v>272</v>
      </c>
      <c r="F75" s="24">
        <f>IFERROR(VLOOKUP(A75,Лист1!$A$1:$Z8398,9,0),"уточните")</f>
        <v>0</v>
      </c>
      <c r="G75" s="17">
        <f>IFERROR(VLOOKUP(A75,Лист1!$A$1:$Z8398,5,0),"уточните")</f>
        <v>9360</v>
      </c>
      <c r="H75" s="17">
        <f>IFERROR(VLOOKUP(A75,Лист1!$A$1:$Z8398,6,0),"уточните")</f>
        <v>9520.02</v>
      </c>
      <c r="I75" s="17">
        <f>IFERROR(VLOOKUP(A75,Лист1!$A$1:$Z8398,7,0),"уточните")</f>
        <v>9680.0400000000009</v>
      </c>
      <c r="J75" s="17">
        <f>IFERROR(VLOOKUP(A75,Лист1!$A$1:$Z8398,8,0),"уточните")</f>
        <v>9830.0400000000009</v>
      </c>
    </row>
    <row r="76" spans="1:10" ht="30" x14ac:dyDescent="0.25">
      <c r="A76" s="5" t="s">
        <v>803</v>
      </c>
      <c r="B76" s="5" t="s">
        <v>804</v>
      </c>
      <c r="C76" s="20" t="str">
        <f t="shared" si="3"/>
        <v>ссылка на сайт</v>
      </c>
      <c r="D76" s="6" t="s">
        <v>805</v>
      </c>
      <c r="E76" s="5" t="s">
        <v>272</v>
      </c>
      <c r="F76" s="24">
        <f>IFERROR(VLOOKUP(A76,Лист1!$A$1:$Z8399,9,0),"уточните")</f>
        <v>13</v>
      </c>
      <c r="G76" s="17">
        <f>IFERROR(VLOOKUP(A76,Лист1!$A$1:$Z8399,5,0),"уточните")</f>
        <v>11790</v>
      </c>
      <c r="H76" s="17">
        <f>IFERROR(VLOOKUP(A76,Лист1!$A$1:$Z8399,6,0),"уточните")</f>
        <v>11990.04</v>
      </c>
      <c r="I76" s="17">
        <f>IFERROR(VLOOKUP(A76,Лист1!$A$1:$Z8399,7,0),"уточните")</f>
        <v>12190.02</v>
      </c>
      <c r="J76" s="17">
        <f>IFERROR(VLOOKUP(A76,Лист1!$A$1:$Z8399,8,0),"уточните")</f>
        <v>12380.04</v>
      </c>
    </row>
    <row r="77" spans="1:10" ht="30" x14ac:dyDescent="0.25">
      <c r="A77" s="5" t="s">
        <v>806</v>
      </c>
      <c r="B77" s="5" t="s">
        <v>807</v>
      </c>
      <c r="C77" s="20" t="str">
        <f t="shared" si="3"/>
        <v>ссылка на сайт</v>
      </c>
      <c r="D77" s="6" t="s">
        <v>808</v>
      </c>
      <c r="E77" s="5" t="s">
        <v>272</v>
      </c>
      <c r="F77" s="24">
        <f>IFERROR(VLOOKUP(A77,Лист1!$A$1:$Z8400,9,0),"уточните")</f>
        <v>6</v>
      </c>
      <c r="G77" s="17">
        <f>IFERROR(VLOOKUP(A77,Лист1!$A$1:$Z8400,5,0),"уточните")</f>
        <v>11080.02</v>
      </c>
      <c r="H77" s="17">
        <f>IFERROR(VLOOKUP(A77,Лист1!$A$1:$Z8400,6,0),"уточните")</f>
        <v>11260.02</v>
      </c>
      <c r="I77" s="17">
        <f>IFERROR(VLOOKUP(A77,Лист1!$A$1:$Z8400,7,0),"уточните")</f>
        <v>11450.04</v>
      </c>
      <c r="J77" s="17">
        <f>IFERROR(VLOOKUP(A77,Лист1!$A$1:$Z8400,8,0),"уточните")</f>
        <v>11630.04</v>
      </c>
    </row>
    <row r="78" spans="1:10" ht="30" x14ac:dyDescent="0.25">
      <c r="A78" s="5" t="s">
        <v>809</v>
      </c>
      <c r="B78" s="5" t="s">
        <v>810</v>
      </c>
      <c r="C78" s="20" t="str">
        <f t="shared" si="3"/>
        <v>ссылка на сайт</v>
      </c>
      <c r="D78" s="6" t="s">
        <v>811</v>
      </c>
      <c r="E78" s="5" t="s">
        <v>272</v>
      </c>
      <c r="F78" s="24">
        <f>IFERROR(VLOOKUP(A78,Лист1!$A$1:$Z8401,9,0),"уточните")</f>
        <v>3</v>
      </c>
      <c r="G78" s="17">
        <f>IFERROR(VLOOKUP(A78,Лист1!$A$1:$Z8401,5,0),"уточните")</f>
        <v>11430</v>
      </c>
      <c r="H78" s="17">
        <f>IFERROR(VLOOKUP(A78,Лист1!$A$1:$Z8401,6,0),"уточните")</f>
        <v>11620.02</v>
      </c>
      <c r="I78" s="17">
        <f>IFERROR(VLOOKUP(A78,Лист1!$A$1:$Z8401,7,0),"уточните")</f>
        <v>11810.04</v>
      </c>
      <c r="J78" s="17">
        <f>IFERROR(VLOOKUP(A78,Лист1!$A$1:$Z8401,8,0),"уточните")</f>
        <v>12000</v>
      </c>
    </row>
    <row r="79" spans="1:10" x14ac:dyDescent="0.25">
      <c r="A79" s="5" t="s">
        <v>812</v>
      </c>
      <c r="B79" s="5" t="s">
        <v>813</v>
      </c>
      <c r="C79" s="20" t="str">
        <f t="shared" si="3"/>
        <v>ссылка на сайт</v>
      </c>
      <c r="D79" s="6" t="s">
        <v>814</v>
      </c>
      <c r="E79" s="5" t="s">
        <v>272</v>
      </c>
      <c r="F79" s="24">
        <f>IFERROR(VLOOKUP(A79,Лист1!$A$1:$Z8402,9,0),"уточните")</f>
        <v>19</v>
      </c>
      <c r="G79" s="17">
        <f>IFERROR(VLOOKUP(A79,Лист1!$A$1:$Z8402,5,0),"уточните")</f>
        <v>5235</v>
      </c>
      <c r="H79" s="17">
        <f>IFERROR(VLOOKUP(A79,Лист1!$A$1:$Z8402,6,0),"уточните")</f>
        <v>5319</v>
      </c>
      <c r="I79" s="17">
        <f>IFERROR(VLOOKUP(A79,Лист1!$A$1:$Z8402,7,0),"уточните")</f>
        <v>5403</v>
      </c>
      <c r="J79" s="17">
        <f>IFERROR(VLOOKUP(A79,Лист1!$A$1:$Z8402,8,0),"уточните")</f>
        <v>5488.02</v>
      </c>
    </row>
    <row r="80" spans="1:10" ht="30" x14ac:dyDescent="0.25">
      <c r="A80" s="5" t="s">
        <v>815</v>
      </c>
      <c r="B80" s="5" t="s">
        <v>816</v>
      </c>
      <c r="C80" s="20" t="str">
        <f t="shared" si="3"/>
        <v>ссылка на сайт</v>
      </c>
      <c r="D80" s="6" t="s">
        <v>817</v>
      </c>
      <c r="E80" s="5" t="s">
        <v>272</v>
      </c>
      <c r="F80" s="24">
        <f>IFERROR(VLOOKUP(A80,Лист1!$A$1:$Z8403,9,0),"уточните")</f>
        <v>0</v>
      </c>
      <c r="G80" s="17">
        <f>IFERROR(VLOOKUP(A80,Лист1!$A$1:$Z8403,5,0),"уточните")</f>
        <v>5282.04</v>
      </c>
      <c r="H80" s="17">
        <f>IFERROR(VLOOKUP(A80,Лист1!$A$1:$Z8403,6,0),"уточните")</f>
        <v>5368.02</v>
      </c>
      <c r="I80" s="17">
        <f>IFERROR(VLOOKUP(A80,Лист1!$A$1:$Z8403,7,0),"уточните")</f>
        <v>5453.04</v>
      </c>
      <c r="J80" s="17">
        <f>IFERROR(VLOOKUP(A80,Лист1!$A$1:$Z8403,8,0),"уточните")</f>
        <v>5538</v>
      </c>
    </row>
    <row r="81" spans="1:10" ht="30" x14ac:dyDescent="0.25">
      <c r="A81" s="5" t="s">
        <v>818</v>
      </c>
      <c r="B81" s="5" t="s">
        <v>819</v>
      </c>
      <c r="C81" s="20" t="str">
        <f t="shared" si="3"/>
        <v>ссылка на сайт</v>
      </c>
      <c r="D81" s="6" t="s">
        <v>820</v>
      </c>
      <c r="E81" s="5" t="s">
        <v>272</v>
      </c>
      <c r="F81" s="24">
        <f>IFERROR(VLOOKUP(A81,Лист1!$A$1:$Z8404,9,0),"уточните")</f>
        <v>0</v>
      </c>
      <c r="G81" s="17">
        <f>IFERROR(VLOOKUP(A81,Лист1!$A$1:$Z8404,5,0),"уточните")</f>
        <v>5869.02</v>
      </c>
      <c r="H81" s="17">
        <f>IFERROR(VLOOKUP(A81,Лист1!$A$1:$Z8404,6,0),"уточните")</f>
        <v>5964</v>
      </c>
      <c r="I81" s="17">
        <f>IFERROR(VLOOKUP(A81,Лист1!$A$1:$Z8404,7,0),"уточните")</f>
        <v>6059.04</v>
      </c>
      <c r="J81" s="17">
        <f>IFERROR(VLOOKUP(A81,Лист1!$A$1:$Z8404,8,0),"уточните")</f>
        <v>6153</v>
      </c>
    </row>
    <row r="82" spans="1:10" ht="30" x14ac:dyDescent="0.25">
      <c r="A82" s="5" t="s">
        <v>821</v>
      </c>
      <c r="B82" s="5" t="s">
        <v>822</v>
      </c>
      <c r="C82" s="20" t="str">
        <f t="shared" si="3"/>
        <v>ссылка на сайт</v>
      </c>
      <c r="D82" s="6" t="s">
        <v>823</v>
      </c>
      <c r="E82" s="5" t="s">
        <v>272</v>
      </c>
      <c r="F82" s="24">
        <f>IFERROR(VLOOKUP(A82,Лист1!$A$1:$Z8405,9,0),"уточните")</f>
        <v>0</v>
      </c>
      <c r="G82" s="17">
        <f>IFERROR(VLOOKUP(A82,Лист1!$A$1:$Z8405,5,0),"уточните")</f>
        <v>5545.02</v>
      </c>
      <c r="H82" s="17">
        <f>IFERROR(VLOOKUP(A82,Лист1!$A$1:$Z8405,6,0),"уточните")</f>
        <v>5634</v>
      </c>
      <c r="I82" s="17">
        <f>IFERROR(VLOOKUP(A82,Лист1!$A$1:$Z8405,7,0),"уточните")</f>
        <v>5723.04</v>
      </c>
      <c r="J82" s="17">
        <f>IFERROR(VLOOKUP(A82,Лист1!$A$1:$Z8405,8,0),"уточните")</f>
        <v>5813.04</v>
      </c>
    </row>
    <row r="83" spans="1:10" ht="30" x14ac:dyDescent="0.25">
      <c r="A83" s="5" t="s">
        <v>824</v>
      </c>
      <c r="B83" s="5" t="s">
        <v>825</v>
      </c>
      <c r="C83" s="20" t="str">
        <f t="shared" si="3"/>
        <v>ссылка на сайт</v>
      </c>
      <c r="D83" s="6" t="s">
        <v>826</v>
      </c>
      <c r="E83" s="5" t="s">
        <v>272</v>
      </c>
      <c r="F83" s="24">
        <f>IFERROR(VLOOKUP(A83,Лист1!$A$1:$Z8406,9,0),"уточните")</f>
        <v>0</v>
      </c>
      <c r="G83" s="17">
        <f>IFERROR(VLOOKUP(A83,Лист1!$A$1:$Z8406,5,0),"уточните")</f>
        <v>6164.04</v>
      </c>
      <c r="H83" s="17">
        <f>IFERROR(VLOOKUP(A83,Лист1!$A$1:$Z8406,6,0),"уточните")</f>
        <v>6264</v>
      </c>
      <c r="I83" s="17">
        <f>IFERROR(VLOOKUP(A83,Лист1!$A$1:$Z8406,7,0),"уточните")</f>
        <v>6363</v>
      </c>
      <c r="J83" s="17">
        <f>IFERROR(VLOOKUP(A83,Лист1!$A$1:$Z8406,8,0),"уточните")</f>
        <v>6462</v>
      </c>
    </row>
    <row r="84" spans="1:10" ht="30" x14ac:dyDescent="0.25">
      <c r="A84" s="5" t="s">
        <v>827</v>
      </c>
      <c r="B84" s="5" t="s">
        <v>828</v>
      </c>
      <c r="C84" s="20" t="str">
        <f t="shared" si="3"/>
        <v>ссылка на сайт</v>
      </c>
      <c r="D84" s="6" t="s">
        <v>829</v>
      </c>
      <c r="E84" s="5" t="s">
        <v>272</v>
      </c>
      <c r="F84" s="24">
        <f>IFERROR(VLOOKUP(A84,Лист1!$A$1:$Z8407,9,0),"уточните")</f>
        <v>3</v>
      </c>
      <c r="G84" s="17">
        <f>IFERROR(VLOOKUP(A84,Лист1!$A$1:$Z8407,5,0),"уточните")</f>
        <v>6920.04</v>
      </c>
      <c r="H84" s="17">
        <f>IFERROR(VLOOKUP(A84,Лист1!$A$1:$Z8407,6,0),"уточните")</f>
        <v>7030.02</v>
      </c>
      <c r="I84" s="17">
        <f>IFERROR(VLOOKUP(A84,Лист1!$A$1:$Z8407,7,0),"уточните")</f>
        <v>7140</v>
      </c>
      <c r="J84" s="17">
        <f>IFERROR(VLOOKUP(A84,Лист1!$A$1:$Z8407,8,0),"уточните")</f>
        <v>7250.04</v>
      </c>
    </row>
    <row r="85" spans="1:10" ht="30" x14ac:dyDescent="0.25">
      <c r="A85" s="5" t="s">
        <v>830</v>
      </c>
      <c r="B85" s="5" t="s">
        <v>831</v>
      </c>
      <c r="C85" s="20" t="str">
        <f t="shared" si="3"/>
        <v>ссылка на сайт</v>
      </c>
      <c r="D85" s="6" t="s">
        <v>832</v>
      </c>
      <c r="E85" s="5" t="s">
        <v>665</v>
      </c>
      <c r="F85" s="24">
        <f>IFERROR(VLOOKUP(A85,Лист1!$A$1:$Z8408,9,0),"уточните")</f>
        <v>0</v>
      </c>
      <c r="G85" s="17">
        <f>IFERROR(VLOOKUP(A85,Лист1!$A$1:$Z8408,5,0),"уточните")</f>
        <v>13860</v>
      </c>
      <c r="H85" s="17">
        <f>IFERROR(VLOOKUP(A85,Лист1!$A$1:$Z8408,6,0),"уточните")</f>
        <v>14100</v>
      </c>
      <c r="I85" s="17">
        <f>IFERROR(VLOOKUP(A85,Лист1!$A$1:$Z8408,7,0),"уточните")</f>
        <v>14340</v>
      </c>
      <c r="J85" s="17">
        <f>IFERROR(VLOOKUP(A85,Лист1!$A$1:$Z8408,8,0),"уточните")</f>
        <v>14580</v>
      </c>
    </row>
    <row r="86" spans="1:10" ht="30" x14ac:dyDescent="0.25">
      <c r="A86" s="5" t="s">
        <v>833</v>
      </c>
      <c r="B86" s="5" t="s">
        <v>834</v>
      </c>
      <c r="C86" s="20" t="str">
        <f t="shared" si="3"/>
        <v>ссылка на сайт</v>
      </c>
      <c r="D86" s="6" t="s">
        <v>835</v>
      </c>
      <c r="E86" s="5" t="s">
        <v>272</v>
      </c>
      <c r="F86" s="24">
        <f>IFERROR(VLOOKUP(A86,Лист1!$A$1:$Z8409,9,0),"уточните")</f>
        <v>0</v>
      </c>
      <c r="G86" s="17">
        <f>IFERROR(VLOOKUP(A86,Лист1!$A$1:$Z8409,5,0),"уточните")</f>
        <v>17740.02</v>
      </c>
      <c r="H86" s="17">
        <f>IFERROR(VLOOKUP(A86,Лист1!$A$1:$Z8409,6,0),"уточните")</f>
        <v>18040.02</v>
      </c>
      <c r="I86" s="17">
        <f>IFERROR(VLOOKUP(A86,Лист1!$A$1:$Z8409,7,0),"уточните")</f>
        <v>18340.02</v>
      </c>
      <c r="J86" s="17">
        <f>IFERROR(VLOOKUP(A86,Лист1!$A$1:$Z8409,8,0),"уточните")</f>
        <v>18640.02</v>
      </c>
    </row>
    <row r="87" spans="1:10" x14ac:dyDescent="0.25">
      <c r="A87" s="5" t="s">
        <v>836</v>
      </c>
      <c r="B87" s="5" t="s">
        <v>837</v>
      </c>
      <c r="C87" s="20" t="str">
        <f t="shared" si="3"/>
        <v>ссылка на сайт</v>
      </c>
      <c r="D87" s="6" t="s">
        <v>838</v>
      </c>
      <c r="E87" s="5" t="s">
        <v>272</v>
      </c>
      <c r="F87" s="24">
        <f>IFERROR(VLOOKUP(A87,Лист1!$A$1:$Z8410,9,0),"уточните")</f>
        <v>24</v>
      </c>
      <c r="G87" s="17">
        <f>IFERROR(VLOOKUP(A87,Лист1!$A$1:$Z8410,5,0),"уточните")</f>
        <v>13720.02</v>
      </c>
      <c r="H87" s="17">
        <f>IFERROR(VLOOKUP(A87,Лист1!$A$1:$Z8410,6,0),"уточните")</f>
        <v>13940.04</v>
      </c>
      <c r="I87" s="17">
        <f>IFERROR(VLOOKUP(A87,Лист1!$A$1:$Z8410,7,0),"уточните")</f>
        <v>14170.02</v>
      </c>
      <c r="J87" s="17">
        <f>IFERROR(VLOOKUP(A87,Лист1!$A$1:$Z8410,8,0),"уточните")</f>
        <v>14400</v>
      </c>
    </row>
    <row r="88" spans="1:10" x14ac:dyDescent="0.25">
      <c r="A88" s="5" t="s">
        <v>839</v>
      </c>
      <c r="B88" s="5" t="s">
        <v>840</v>
      </c>
      <c r="C88" s="20" t="str">
        <f t="shared" si="3"/>
        <v>ссылка на сайт</v>
      </c>
      <c r="D88" s="6" t="s">
        <v>841</v>
      </c>
      <c r="E88" s="5" t="s">
        <v>272</v>
      </c>
      <c r="F88" s="24">
        <f>IFERROR(VLOOKUP(A88,Лист1!$A$1:$Z8411,9,0),"уточните")</f>
        <v>0</v>
      </c>
      <c r="G88" s="17">
        <f>IFERROR(VLOOKUP(A88,Лист1!$A$1:$Z8411,5,0),"уточните")</f>
        <v>14660.04</v>
      </c>
      <c r="H88" s="17">
        <f>IFERROR(VLOOKUP(A88,Лист1!$A$1:$Z8411,6,0),"уточните")</f>
        <v>14910</v>
      </c>
      <c r="I88" s="17">
        <f>IFERROR(VLOOKUP(A88,Лист1!$A$1:$Z8411,7,0),"уточните")</f>
        <v>15150</v>
      </c>
      <c r="J88" s="17">
        <f>IFERROR(VLOOKUP(A88,Лист1!$A$1:$Z8411,8,0),"уточните")</f>
        <v>15400.02</v>
      </c>
    </row>
    <row r="89" spans="1:10" x14ac:dyDescent="0.25">
      <c r="A89" s="5" t="s">
        <v>842</v>
      </c>
      <c r="B89" s="5" t="s">
        <v>843</v>
      </c>
      <c r="C89" s="20" t="str">
        <f t="shared" si="3"/>
        <v>ссылка на сайт</v>
      </c>
      <c r="D89" s="6" t="s">
        <v>844</v>
      </c>
      <c r="E89" s="5" t="s">
        <v>272</v>
      </c>
      <c r="F89" s="24">
        <f>IFERROR(VLOOKUP(A89,Лист1!$A$1:$Z8412,9,0),"уточните")</f>
        <v>0</v>
      </c>
      <c r="G89" s="17">
        <f>IFERROR(VLOOKUP(A89,Лист1!$A$1:$Z8412,5,0),"уточните")</f>
        <v>12590.04</v>
      </c>
      <c r="H89" s="17">
        <f>IFERROR(VLOOKUP(A89,Лист1!$A$1:$Z8412,6,0),"уточните")</f>
        <v>12800.04</v>
      </c>
      <c r="I89" s="17">
        <f>IFERROR(VLOOKUP(A89,Лист1!$A$1:$Z8412,7,0),"уточните")</f>
        <v>13000.02</v>
      </c>
      <c r="J89" s="17">
        <f>IFERROR(VLOOKUP(A89,Лист1!$A$1:$Z8412,8,0),"уточните")</f>
        <v>13210.02</v>
      </c>
    </row>
    <row r="90" spans="1:10" x14ac:dyDescent="0.25">
      <c r="A90" s="5" t="s">
        <v>845</v>
      </c>
      <c r="B90" s="5" t="s">
        <v>846</v>
      </c>
      <c r="C90" s="20" t="str">
        <f t="shared" si="3"/>
        <v>ссылка на сайт</v>
      </c>
      <c r="D90" s="6" t="s">
        <v>847</v>
      </c>
      <c r="E90" s="5" t="s">
        <v>272</v>
      </c>
      <c r="F90" s="24">
        <f>IFERROR(VLOOKUP(A90,Лист1!$A$1:$Z8413,9,0),"уточните")</f>
        <v>0</v>
      </c>
      <c r="G90" s="17">
        <f>IFERROR(VLOOKUP(A90,Лист1!$A$1:$Z8413,5,0),"уточните")</f>
        <v>16430.04</v>
      </c>
      <c r="H90" s="17">
        <f>IFERROR(VLOOKUP(A90,Лист1!$A$1:$Z8413,6,0),"уточните")</f>
        <v>16710</v>
      </c>
      <c r="I90" s="17">
        <f>IFERROR(VLOOKUP(A90,Лист1!$A$1:$Z8413,7,0),"уточните")</f>
        <v>16980</v>
      </c>
      <c r="J90" s="17">
        <f>IFERROR(VLOOKUP(A90,Лист1!$A$1:$Z8413,8,0),"уточните")</f>
        <v>17250</v>
      </c>
    </row>
    <row r="91" spans="1:10" ht="30" x14ac:dyDescent="0.25">
      <c r="A91" s="5" t="s">
        <v>848</v>
      </c>
      <c r="B91" s="5" t="s">
        <v>849</v>
      </c>
      <c r="C91" s="20" t="str">
        <f t="shared" si="3"/>
        <v>ссылка на сайт</v>
      </c>
      <c r="D91" s="6" t="s">
        <v>850</v>
      </c>
      <c r="E91" s="5" t="s">
        <v>272</v>
      </c>
      <c r="F91" s="24">
        <f>IFERROR(VLOOKUP(A91,Лист1!$A$1:$Z8414,9,0),"уточните")</f>
        <v>0</v>
      </c>
      <c r="G91" s="17">
        <f>IFERROR(VLOOKUP(A91,Лист1!$A$1:$Z8414,5,0),"уточните")</f>
        <v>17250</v>
      </c>
      <c r="H91" s="17">
        <f>IFERROR(VLOOKUP(A91,Лист1!$A$1:$Z8414,6,0),"уточните")</f>
        <v>17540.04</v>
      </c>
      <c r="I91" s="17">
        <f>IFERROR(VLOOKUP(A91,Лист1!$A$1:$Z8414,7,0),"уточните")</f>
        <v>17820</v>
      </c>
      <c r="J91" s="17">
        <f>IFERROR(VLOOKUP(A91,Лист1!$A$1:$Z8414,8,0),"уточните")</f>
        <v>18110.04</v>
      </c>
    </row>
  </sheetData>
  <autoFilter ref="A2:J4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6"/>
  <sheetViews>
    <sheetView view="pageBreakPreview" zoomScaleNormal="100" zoomScaleSheetLayoutView="100" workbookViewId="0">
      <selection activeCell="D4" sqref="D4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ht="22.5" x14ac:dyDescent="0.25">
      <c r="A3" s="5" t="s">
        <v>123</v>
      </c>
      <c r="B3" s="5" t="s">
        <v>124</v>
      </c>
      <c r="C3" s="20" t="str">
        <f>HYPERLINK("https://www.autoopt.ru/catalog/"&amp;A3&amp;"-","ссылка на сайт")</f>
        <v>ссылка на сайт</v>
      </c>
      <c r="D3" s="6" t="s">
        <v>125</v>
      </c>
      <c r="E3" s="5" t="s">
        <v>16</v>
      </c>
      <c r="F3" s="23" t="str">
        <f>IFERROR(VLOOKUP(A3,Лист1!$A$1:$Z8334,9,0),"уточните")</f>
        <v>есть
(поставка 3-7 дней)</v>
      </c>
      <c r="G3" s="17">
        <f>IFERROR(VLOOKUP(A3,Лист1!$A$1:$Z8349,5,0),"уточните")</f>
        <v>22100.04</v>
      </c>
      <c r="H3" s="17">
        <f>IFERROR(VLOOKUP(A3,Лист1!$A$1:$Z8349,6,0),"уточните")</f>
        <v>22400.04</v>
      </c>
      <c r="I3" s="17">
        <f>IFERROR(VLOOKUP(A3,Лист1!$A$1:$Z8349,7,0),"уточните")</f>
        <v>22800</v>
      </c>
      <c r="J3" s="17">
        <f>IFERROR(VLOOKUP(A3,Лист1!$A$1:$Z8349,8,0),"уточните")</f>
        <v>23200.02</v>
      </c>
    </row>
    <row r="4" spans="1:11" ht="22.5" x14ac:dyDescent="0.25">
      <c r="A4" s="25" t="s">
        <v>135</v>
      </c>
      <c r="B4" s="25" t="s">
        <v>136</v>
      </c>
      <c r="C4" s="20" t="str">
        <f t="shared" ref="C4:C5" si="0">HYPERLINK("https://www.autoopt.ru/catalog/"&amp;A4&amp;"-","ссылка на сайт")</f>
        <v>ссылка на сайт</v>
      </c>
      <c r="D4" s="25" t="s">
        <v>137</v>
      </c>
      <c r="E4" s="25" t="s">
        <v>16</v>
      </c>
      <c r="F4" s="23" t="str">
        <f>IFERROR(VLOOKUP(A4,Лист1!$A$1:$Z8335,9,0),"уточните")</f>
        <v>есть
(поставка 3-7 дней)</v>
      </c>
      <c r="G4" s="17">
        <f>IFERROR(VLOOKUP(A4,Лист1!$A$1:$Z8350,5,0),"уточните")</f>
        <v>11950.02</v>
      </c>
      <c r="H4" s="17">
        <f>IFERROR(VLOOKUP(A4,Лист1!$A$1:$Z8350,6,0),"уточните")</f>
        <v>12150</v>
      </c>
      <c r="I4" s="17">
        <f>IFERROR(VLOOKUP(A4,Лист1!$A$1:$Z8350,7,0),"уточните")</f>
        <v>12340.02</v>
      </c>
      <c r="J4" s="17">
        <f>IFERROR(VLOOKUP(A4,Лист1!$A$1:$Z8350,8,0),"уточните")</f>
        <v>12540</v>
      </c>
    </row>
    <row r="5" spans="1:11" ht="22.5" x14ac:dyDescent="0.25">
      <c r="A5" s="25" t="s">
        <v>138</v>
      </c>
      <c r="B5" s="25" t="s">
        <v>139</v>
      </c>
      <c r="C5" s="20" t="str">
        <f t="shared" si="0"/>
        <v>ссылка на сайт</v>
      </c>
      <c r="D5" s="25" t="s">
        <v>140</v>
      </c>
      <c r="E5" s="25" t="s">
        <v>16</v>
      </c>
      <c r="F5" s="23" t="str">
        <f>IFERROR(VLOOKUP(A5,Лист1!$A$1:$Z8336,9,0),"уточните")</f>
        <v>есть
(поставка 3-7 дней)</v>
      </c>
      <c r="G5" s="17">
        <f>IFERROR(VLOOKUP(A5,Лист1!$A$1:$Z8351,5,0),"уточните")</f>
        <v>1404</v>
      </c>
      <c r="H5" s="17">
        <f>IFERROR(VLOOKUP(A5,Лист1!$A$1:$Z8351,6,0),"уточните")</f>
        <v>1427.04</v>
      </c>
      <c r="I5" s="17">
        <f>IFERROR(VLOOKUP(A5,Лист1!$A$1:$Z8351,7,0),"уточните")</f>
        <v>1449</v>
      </c>
      <c r="J5" s="17">
        <f>IFERROR(VLOOKUP(A5,Лист1!$A$1:$Z8351,8,0),"уточните")</f>
        <v>1472.04</v>
      </c>
    </row>
    <row r="6" spans="1:11" x14ac:dyDescent="0.25">
      <c r="A6" s="5" t="s">
        <v>1087</v>
      </c>
      <c r="B6" s="5" t="s">
        <v>1088</v>
      </c>
      <c r="C6" s="20" t="s">
        <v>1144</v>
      </c>
      <c r="D6" s="6" t="s">
        <v>1089</v>
      </c>
      <c r="E6" s="5" t="s">
        <v>272</v>
      </c>
      <c r="F6" s="24">
        <f>IFERROR(VLOOKUP(A6,Лист1!$A$1:$Z8335,9,0),"уточните")</f>
        <v>0</v>
      </c>
      <c r="G6" s="17">
        <f>IFERROR(VLOOKUP(A6,Лист1!$A$1:$Z8350,5,0),"уточните")</f>
        <v>6810</v>
      </c>
      <c r="H6" s="17">
        <f>IFERROR(VLOOKUP(A6,Лист1!$A$1:$Z8350,6,0),"уточните")</f>
        <v>6920.04</v>
      </c>
      <c r="I6" s="17">
        <f>IFERROR(VLOOKUP(A6,Лист1!$A$1:$Z8350,7,0),"уточните")</f>
        <v>7030.02</v>
      </c>
      <c r="J6" s="17">
        <f>IFERROR(VLOOKUP(A6,Лист1!$A$1:$Z8350,8,0),"уточните")</f>
        <v>7140</v>
      </c>
    </row>
    <row r="7" spans="1:11" ht="30" x14ac:dyDescent="0.25">
      <c r="A7" s="5" t="s">
        <v>1090</v>
      </c>
      <c r="B7" s="5" t="s">
        <v>1091</v>
      </c>
      <c r="C7" s="20" t="s">
        <v>1144</v>
      </c>
      <c r="D7" s="6" t="s">
        <v>1092</v>
      </c>
      <c r="E7" s="5" t="s">
        <v>272</v>
      </c>
      <c r="F7" s="24">
        <f>IFERROR(VLOOKUP(A7,Лист1!$A$1:$Z8336,9,0),"уточните")</f>
        <v>0</v>
      </c>
      <c r="G7" s="17">
        <f>IFERROR(VLOOKUP(A7,Лист1!$A$1:$Z8351,5,0),"уточните")</f>
        <v>21340.02</v>
      </c>
      <c r="H7" s="17">
        <f>IFERROR(VLOOKUP(A7,Лист1!$A$1:$Z8351,6,0),"уточните")</f>
        <v>21700.02</v>
      </c>
      <c r="I7" s="17">
        <f>IFERROR(VLOOKUP(A7,Лист1!$A$1:$Z8351,7,0),"уточните")</f>
        <v>22050</v>
      </c>
      <c r="J7" s="17">
        <f>IFERROR(VLOOKUP(A7,Лист1!$A$1:$Z8351,8,0),"уточните")</f>
        <v>22410</v>
      </c>
    </row>
    <row r="8" spans="1:11" x14ac:dyDescent="0.25">
      <c r="A8" s="5" t="s">
        <v>1093</v>
      </c>
      <c r="B8" s="5" t="s">
        <v>1094</v>
      </c>
      <c r="C8" s="20" t="s">
        <v>1144</v>
      </c>
      <c r="D8" s="6" t="s">
        <v>1095</v>
      </c>
      <c r="E8" s="5" t="s">
        <v>256</v>
      </c>
      <c r="F8" s="24">
        <f>IFERROR(VLOOKUP(A8,Лист1!$A$1:$Z8337,9,0),"уточните")</f>
        <v>0</v>
      </c>
      <c r="G8" s="17">
        <f>IFERROR(VLOOKUP(A8,Лист1!$A$1:$Z8352,5,0),"уточните")</f>
        <v>29300.04</v>
      </c>
      <c r="H8" s="17">
        <f>IFERROR(VLOOKUP(A8,Лист1!$A$1:$Z8352,6,0),"уточните")</f>
        <v>29800.02</v>
      </c>
      <c r="I8" s="17">
        <f>IFERROR(VLOOKUP(A8,Лист1!$A$1:$Z8352,7,0),"уточните")</f>
        <v>30300</v>
      </c>
      <c r="J8" s="17">
        <f>IFERROR(VLOOKUP(A8,Лист1!$A$1:$Z8352,8,0),"уточните")</f>
        <v>30800.04</v>
      </c>
    </row>
    <row r="9" spans="1:11" x14ac:dyDescent="0.25">
      <c r="A9" s="5" t="s">
        <v>1096</v>
      </c>
      <c r="B9" s="5" t="s">
        <v>1097</v>
      </c>
      <c r="C9" s="20" t="s">
        <v>1144</v>
      </c>
      <c r="D9" s="6" t="s">
        <v>1098</v>
      </c>
      <c r="E9" s="5" t="s">
        <v>256</v>
      </c>
      <c r="F9" s="24">
        <f>IFERROR(VLOOKUP(A9,Лист1!$A$1:$Z8338,9,0),"уточните")</f>
        <v>0</v>
      </c>
      <c r="G9" s="17">
        <f>IFERROR(VLOOKUP(A9,Лист1!$A$1:$Z8353,5,0),"уточните")</f>
        <v>56500.02</v>
      </c>
      <c r="H9" s="17">
        <f>IFERROR(VLOOKUP(A9,Лист1!$A$1:$Z8353,6,0),"уточните")</f>
        <v>57400.02</v>
      </c>
      <c r="I9" s="17">
        <f>IFERROR(VLOOKUP(A9,Лист1!$A$1:$Z8353,7,0),"уточните")</f>
        <v>58400.04</v>
      </c>
      <c r="J9" s="17">
        <f>IFERROR(VLOOKUP(A9,Лист1!$A$1:$Z8353,8,0),"уточните")</f>
        <v>59300.04</v>
      </c>
    </row>
    <row r="10" spans="1:11" x14ac:dyDescent="0.25">
      <c r="A10" s="5" t="s">
        <v>1099</v>
      </c>
      <c r="B10" s="5" t="s">
        <v>1100</v>
      </c>
      <c r="C10" s="20" t="s">
        <v>1144</v>
      </c>
      <c r="D10" s="6" t="s">
        <v>1101</v>
      </c>
      <c r="E10" s="5" t="s">
        <v>272</v>
      </c>
      <c r="F10" s="24">
        <f>IFERROR(VLOOKUP(A10,Лист1!$A$1:$Z8339,9,0),"уточните")</f>
        <v>0</v>
      </c>
      <c r="G10" s="17">
        <f>IFERROR(VLOOKUP(A10,Лист1!$A$1:$Z8354,5,0),"уточните")</f>
        <v>16530</v>
      </c>
      <c r="H10" s="17">
        <f>IFERROR(VLOOKUP(A10,Лист1!$A$1:$Z8354,6,0),"уточните")</f>
        <v>16810.02</v>
      </c>
      <c r="I10" s="17">
        <f>IFERROR(VLOOKUP(A10,Лист1!$A$1:$Z8354,7,0),"уточните")</f>
        <v>17080.02</v>
      </c>
      <c r="J10" s="17">
        <f>IFERROR(VLOOKUP(A10,Лист1!$A$1:$Z8354,8,0),"уточните")</f>
        <v>17360.04</v>
      </c>
    </row>
    <row r="11" spans="1:11" ht="30" x14ac:dyDescent="0.25">
      <c r="A11" s="5" t="s">
        <v>1102</v>
      </c>
      <c r="B11" s="5" t="s">
        <v>1103</v>
      </c>
      <c r="C11" s="20" t="s">
        <v>1144</v>
      </c>
      <c r="D11" s="6" t="s">
        <v>1104</v>
      </c>
      <c r="E11" s="5" t="s">
        <v>272</v>
      </c>
      <c r="F11" s="24">
        <f>IFERROR(VLOOKUP(A11,Лист1!$A$1:$Z8340,9,0),"уточните")</f>
        <v>0</v>
      </c>
      <c r="G11" s="17">
        <f>IFERROR(VLOOKUP(A11,Лист1!$A$1:$Z8355,5,0),"уточните")</f>
        <v>25600.02</v>
      </c>
      <c r="H11" s="17">
        <f>IFERROR(VLOOKUP(A11,Лист1!$A$1:$Z8355,6,0),"уточните")</f>
        <v>26000.04</v>
      </c>
      <c r="I11" s="17">
        <f>IFERROR(VLOOKUP(A11,Лист1!$A$1:$Z8355,7,0),"уточните")</f>
        <v>26500.02</v>
      </c>
      <c r="J11" s="17">
        <f>IFERROR(VLOOKUP(A11,Лист1!$A$1:$Z8355,8,0),"уточните")</f>
        <v>26900.04</v>
      </c>
    </row>
    <row r="12" spans="1:11" ht="30" x14ac:dyDescent="0.25">
      <c r="A12" s="5" t="s">
        <v>1105</v>
      </c>
      <c r="B12" s="5" t="s">
        <v>1106</v>
      </c>
      <c r="C12" s="20" t="s">
        <v>1144</v>
      </c>
      <c r="D12" s="6" t="s">
        <v>1107</v>
      </c>
      <c r="E12" s="5" t="s">
        <v>272</v>
      </c>
      <c r="F12" s="24">
        <f>IFERROR(VLOOKUP(A12,Лист1!$A$1:$Z8341,9,0),"уточните")</f>
        <v>0</v>
      </c>
      <c r="G12" s="17">
        <f>IFERROR(VLOOKUP(A12,Лист1!$A$1:$Z8356,5,0),"уточните")</f>
        <v>34300.019999999997</v>
      </c>
      <c r="H12" s="17">
        <f>IFERROR(VLOOKUP(A12,Лист1!$A$1:$Z8356,6,0),"уточните")</f>
        <v>34900.019999999997</v>
      </c>
      <c r="I12" s="17">
        <f>IFERROR(VLOOKUP(A12,Лист1!$A$1:$Z8356,7,0),"уточните")</f>
        <v>35400</v>
      </c>
      <c r="J12" s="17">
        <f>IFERROR(VLOOKUP(A12,Лист1!$A$1:$Z8356,8,0),"уточните")</f>
        <v>36000</v>
      </c>
    </row>
    <row r="13" spans="1:11" ht="30" x14ac:dyDescent="0.25">
      <c r="A13" s="5" t="s">
        <v>1108</v>
      </c>
      <c r="B13" s="5" t="s">
        <v>1109</v>
      </c>
      <c r="C13" s="20" t="s">
        <v>1144</v>
      </c>
      <c r="D13" s="6" t="s">
        <v>1110</v>
      </c>
      <c r="E13" s="5" t="s">
        <v>272</v>
      </c>
      <c r="F13" s="24">
        <f>IFERROR(VLOOKUP(A13,Лист1!$A$1:$Z8342,9,0),"уточните")</f>
        <v>0</v>
      </c>
      <c r="G13" s="17">
        <f>IFERROR(VLOOKUP(A13,Лист1!$A$1:$Z8357,5,0),"уточните")</f>
        <v>8060.04</v>
      </c>
      <c r="H13" s="17">
        <f>IFERROR(VLOOKUP(A13,Лист1!$A$1:$Z8357,6,0),"уточните")</f>
        <v>8190</v>
      </c>
      <c r="I13" s="17">
        <f>IFERROR(VLOOKUP(A13,Лист1!$A$1:$Z8357,7,0),"уточните")</f>
        <v>8320.02</v>
      </c>
      <c r="J13" s="17">
        <f>IFERROR(VLOOKUP(A13,Лист1!$A$1:$Z8357,8,0),"уточните")</f>
        <v>8450.0400000000009</v>
      </c>
    </row>
    <row r="14" spans="1:11" ht="30" x14ac:dyDescent="0.25">
      <c r="A14" s="5" t="s">
        <v>1111</v>
      </c>
      <c r="B14" s="5" t="s">
        <v>1112</v>
      </c>
      <c r="C14" s="20" t="s">
        <v>1144</v>
      </c>
      <c r="D14" s="6" t="s">
        <v>1113</v>
      </c>
      <c r="E14" s="5" t="s">
        <v>272</v>
      </c>
      <c r="F14" s="24">
        <f>IFERROR(VLOOKUP(A14,Лист1!$A$1:$Z8343,9,0),"уточните")</f>
        <v>0</v>
      </c>
      <c r="G14" s="17">
        <f>IFERROR(VLOOKUP(A14,Лист1!$A$1:$Z8358,5,0),"уточните")</f>
        <v>12260.04</v>
      </c>
      <c r="H14" s="17">
        <f>IFERROR(VLOOKUP(A14,Лист1!$A$1:$Z8358,6,0),"уточните")</f>
        <v>12460.02</v>
      </c>
      <c r="I14" s="17">
        <f>IFERROR(VLOOKUP(A14,Лист1!$A$1:$Z8358,7,0),"уточните")</f>
        <v>12660</v>
      </c>
      <c r="J14" s="17">
        <f>IFERROR(VLOOKUP(A14,Лист1!$A$1:$Z8358,8,0),"уточните")</f>
        <v>12870</v>
      </c>
    </row>
    <row r="15" spans="1:11" x14ac:dyDescent="0.25">
      <c r="A15" s="5" t="s">
        <v>1114</v>
      </c>
      <c r="B15" s="5" t="s">
        <v>1115</v>
      </c>
      <c r="C15" s="20" t="s">
        <v>1144</v>
      </c>
      <c r="D15" s="6" t="s">
        <v>1116</v>
      </c>
      <c r="E15" s="5" t="s">
        <v>272</v>
      </c>
      <c r="F15" s="24">
        <f>IFERROR(VLOOKUP(A15,Лист1!$A$1:$Z8344,9,0),"уточните")</f>
        <v>0</v>
      </c>
      <c r="G15" s="17">
        <f>IFERROR(VLOOKUP(A15,Лист1!$A$1:$Z8359,5,0),"уточните")</f>
        <v>9110.0400000000009</v>
      </c>
      <c r="H15" s="17">
        <f>IFERROR(VLOOKUP(A15,Лист1!$A$1:$Z8359,6,0),"уточните")</f>
        <v>9260.0400000000009</v>
      </c>
      <c r="I15" s="17">
        <f>IFERROR(VLOOKUP(A15,Лист1!$A$1:$Z8359,7,0),"уточните")</f>
        <v>9410.0400000000009</v>
      </c>
      <c r="J15" s="17">
        <f>IFERROR(VLOOKUP(A15,Лист1!$A$1:$Z8359,8,0),"уточните")</f>
        <v>9560.0400000000009</v>
      </c>
    </row>
    <row r="16" spans="1:11" ht="30" x14ac:dyDescent="0.25">
      <c r="A16" s="5" t="s">
        <v>1117</v>
      </c>
      <c r="B16" s="5" t="s">
        <v>1118</v>
      </c>
      <c r="C16" s="20" t="s">
        <v>1144</v>
      </c>
      <c r="D16" s="6" t="s">
        <v>1119</v>
      </c>
      <c r="E16" s="5" t="s">
        <v>272</v>
      </c>
      <c r="F16" s="24">
        <f>IFERROR(VLOOKUP(A16,Лист1!$A$1:$Z8345,9,0),"уточните")</f>
        <v>0</v>
      </c>
      <c r="G16" s="17">
        <f>IFERROR(VLOOKUP(A16,Лист1!$A$1:$Z8360,5,0),"уточните")</f>
        <v>26900.04</v>
      </c>
      <c r="H16" s="17">
        <f>IFERROR(VLOOKUP(A16,Лист1!$A$1:$Z8360,6,0),"уточните")</f>
        <v>27300</v>
      </c>
      <c r="I16" s="17">
        <f>IFERROR(VLOOKUP(A16,Лист1!$A$1:$Z8360,7,0),"уточните")</f>
        <v>27800.04</v>
      </c>
      <c r="J16" s="17">
        <f>IFERROR(VLOOKUP(A16,Лист1!$A$1:$Z8360,8,0),"уточните")</f>
        <v>28200</v>
      </c>
    </row>
    <row r="17" spans="1:10" x14ac:dyDescent="0.25">
      <c r="A17" s="5" t="s">
        <v>1120</v>
      </c>
      <c r="B17" s="5" t="s">
        <v>1121</v>
      </c>
      <c r="C17" s="20" t="s">
        <v>1144</v>
      </c>
      <c r="D17" s="6" t="s">
        <v>1122</v>
      </c>
      <c r="E17" s="5" t="s">
        <v>256</v>
      </c>
      <c r="F17" s="24">
        <f>IFERROR(VLOOKUP(A17,Лист1!$A$1:$Z8346,9,0),"уточните")</f>
        <v>0</v>
      </c>
      <c r="G17" s="17">
        <f>IFERROR(VLOOKUP(A17,Лист1!$A$1:$Z8361,5,0),"уточните")</f>
        <v>8050.02</v>
      </c>
      <c r="H17" s="17">
        <f>IFERROR(VLOOKUP(A17,Лист1!$A$1:$Z8361,6,0),"уточните")</f>
        <v>8180.04</v>
      </c>
      <c r="I17" s="17">
        <f>IFERROR(VLOOKUP(A17,Лист1!$A$1:$Z8361,7,0),"уточните")</f>
        <v>8320.02</v>
      </c>
      <c r="J17" s="17">
        <f>IFERROR(VLOOKUP(A17,Лист1!$A$1:$Z8361,8,0),"уточните")</f>
        <v>8450.0400000000009</v>
      </c>
    </row>
    <row r="18" spans="1:10" ht="30" x14ac:dyDescent="0.25">
      <c r="A18" s="5" t="s">
        <v>1123</v>
      </c>
      <c r="B18" s="5" t="s">
        <v>1124</v>
      </c>
      <c r="C18" s="20" t="s">
        <v>1144</v>
      </c>
      <c r="D18" s="6" t="s">
        <v>1125</v>
      </c>
      <c r="E18" s="5" t="s">
        <v>256</v>
      </c>
      <c r="F18" s="24">
        <f>IFERROR(VLOOKUP(A18,Лист1!$A$1:$Z8347,9,0),"уточните")</f>
        <v>0</v>
      </c>
      <c r="G18" s="17">
        <f>IFERROR(VLOOKUP(A18,Лист1!$A$1:$Z8362,5,0),"уточните")</f>
        <v>38000.04</v>
      </c>
      <c r="H18" s="17">
        <f>IFERROR(VLOOKUP(A18,Лист1!$A$1:$Z8362,6,0),"уточните")</f>
        <v>38600.04</v>
      </c>
      <c r="I18" s="17">
        <f>IFERROR(VLOOKUP(A18,Лист1!$A$1:$Z8362,7,0),"уточните")</f>
        <v>39300</v>
      </c>
      <c r="J18" s="17">
        <f>IFERROR(VLOOKUP(A18,Лист1!$A$1:$Z8362,8,0),"уточните")</f>
        <v>39900</v>
      </c>
    </row>
    <row r="19" spans="1:10" x14ac:dyDescent="0.25">
      <c r="A19" s="5" t="s">
        <v>1126</v>
      </c>
      <c r="B19" s="5" t="s">
        <v>1127</v>
      </c>
      <c r="C19" s="20" t="s">
        <v>1144</v>
      </c>
      <c r="D19" s="6" t="s">
        <v>1128</v>
      </c>
      <c r="E19" s="5" t="s">
        <v>256</v>
      </c>
      <c r="F19" s="24">
        <f>IFERROR(VLOOKUP(A19,Лист1!$A$1:$Z8348,9,0),"уточните")</f>
        <v>0</v>
      </c>
      <c r="G19" s="17">
        <f>IFERROR(VLOOKUP(A19,Лист1!$A$1:$Z8363,5,0),"уточните")</f>
        <v>28200</v>
      </c>
      <c r="H19" s="17">
        <f>IFERROR(VLOOKUP(A19,Лист1!$A$1:$Z8363,6,0),"уточните")</f>
        <v>28700.04</v>
      </c>
      <c r="I19" s="17">
        <f>IFERROR(VLOOKUP(A19,Лист1!$A$1:$Z8363,7,0),"уточните")</f>
        <v>29100</v>
      </c>
      <c r="J19" s="17">
        <f>IFERROR(VLOOKUP(A19,Лист1!$A$1:$Z8363,8,0),"уточните")</f>
        <v>29600.04</v>
      </c>
    </row>
    <row r="20" spans="1:10" x14ac:dyDescent="0.25">
      <c r="A20" s="5" t="s">
        <v>1129</v>
      </c>
      <c r="B20" s="5" t="s">
        <v>1130</v>
      </c>
      <c r="C20" s="20" t="s">
        <v>1144</v>
      </c>
      <c r="D20" s="6" t="s">
        <v>1131</v>
      </c>
      <c r="E20" s="5" t="s">
        <v>256</v>
      </c>
      <c r="F20" s="24">
        <f>IFERROR(VLOOKUP(A20,Лист1!$A$1:$Z8349,9,0),"уточните")</f>
        <v>0</v>
      </c>
      <c r="G20" s="17">
        <f>IFERROR(VLOOKUP(A20,Лист1!$A$1:$Z8364,5,0),"уточните")</f>
        <v>19920</v>
      </c>
      <c r="H20" s="17">
        <f>IFERROR(VLOOKUP(A20,Лист1!$A$1:$Z8364,6,0),"уточните")</f>
        <v>20250</v>
      </c>
      <c r="I20" s="17">
        <f>IFERROR(VLOOKUP(A20,Лист1!$A$1:$Z8364,7,0),"уточните")</f>
        <v>20580</v>
      </c>
      <c r="J20" s="17">
        <f>IFERROR(VLOOKUP(A20,Лист1!$A$1:$Z8364,8,0),"уточните")</f>
        <v>20920.02</v>
      </c>
    </row>
    <row r="21" spans="1:10" x14ac:dyDescent="0.25">
      <c r="A21" s="5" t="s">
        <v>1132</v>
      </c>
      <c r="B21" s="5" t="s">
        <v>1133</v>
      </c>
      <c r="C21" s="20" t="s">
        <v>1144</v>
      </c>
      <c r="D21" s="6" t="s">
        <v>1134</v>
      </c>
      <c r="E21" s="5" t="s">
        <v>256</v>
      </c>
      <c r="F21" s="24">
        <f>IFERROR(VLOOKUP(A21,Лист1!$A$1:$Z8350,9,0),"уточните")</f>
        <v>0</v>
      </c>
      <c r="G21" s="17">
        <f>IFERROR(VLOOKUP(A21,Лист1!$A$1:$Z8365,5,0),"уточните")</f>
        <v>104300.04</v>
      </c>
      <c r="H21" s="17">
        <f>IFERROR(VLOOKUP(A21,Лист1!$A$1:$Z8365,6,0),"уточните")</f>
        <v>106100.04</v>
      </c>
      <c r="I21" s="17">
        <f>IFERROR(VLOOKUP(A21,Лист1!$A$1:$Z8365,7,0),"уточните")</f>
        <v>107900.04</v>
      </c>
      <c r="J21" s="17">
        <f>IFERROR(VLOOKUP(A21,Лист1!$A$1:$Z8365,8,0),"уточните")</f>
        <v>109700.04</v>
      </c>
    </row>
    <row r="22" spans="1:10" x14ac:dyDescent="0.25">
      <c r="A22" s="5" t="s">
        <v>1135</v>
      </c>
      <c r="B22" s="5" t="s">
        <v>1136</v>
      </c>
      <c r="C22" s="20" t="s">
        <v>1144</v>
      </c>
      <c r="D22" s="6" t="s">
        <v>1137</v>
      </c>
      <c r="E22" s="5" t="s">
        <v>256</v>
      </c>
      <c r="F22" s="24">
        <f>IFERROR(VLOOKUP(A22,Лист1!$A$1:$Z8351,9,0),"уточните")</f>
        <v>0</v>
      </c>
      <c r="G22" s="17">
        <f>IFERROR(VLOOKUP(A22,Лист1!$A$1:$Z8366,5,0),"уточните")</f>
        <v>38400</v>
      </c>
      <c r="H22" s="17">
        <f>IFERROR(VLOOKUP(A22,Лист1!$A$1:$Z8366,6,0),"уточните")</f>
        <v>39000</v>
      </c>
      <c r="I22" s="17">
        <f>IFERROR(VLOOKUP(A22,Лист1!$A$1:$Z8366,7,0),"уточните")</f>
        <v>39700.019999999997</v>
      </c>
      <c r="J22" s="17">
        <f>IFERROR(VLOOKUP(A22,Лист1!$A$1:$Z8366,8,0),"уточните")</f>
        <v>40300.019999999997</v>
      </c>
    </row>
    <row r="23" spans="1:10" x14ac:dyDescent="0.25">
      <c r="A23" s="5" t="s">
        <v>1138</v>
      </c>
      <c r="B23" s="5" t="s">
        <v>1139</v>
      </c>
      <c r="C23" s="20" t="s">
        <v>1144</v>
      </c>
      <c r="D23" s="6" t="s">
        <v>1140</v>
      </c>
      <c r="E23" s="5" t="s">
        <v>256</v>
      </c>
      <c r="F23" s="24">
        <f>IFERROR(VLOOKUP(A23,Лист1!$A$1:$Z8352,9,0),"уточните")</f>
        <v>0</v>
      </c>
      <c r="G23" s="17">
        <f>IFERROR(VLOOKUP(A23,Лист1!$A$1:$Z8367,5,0),"уточните")</f>
        <v>9960</v>
      </c>
      <c r="H23" s="17">
        <f>IFERROR(VLOOKUP(A23,Лист1!$A$1:$Z8367,6,0),"уточните")</f>
        <v>10130.040000000001</v>
      </c>
      <c r="I23" s="17">
        <f>IFERROR(VLOOKUP(A23,Лист1!$A$1:$Z8367,7,0),"уточните")</f>
        <v>10290</v>
      </c>
      <c r="J23" s="17">
        <f>IFERROR(VLOOKUP(A23,Лист1!$A$1:$Z8367,8,0),"уточните")</f>
        <v>10460.040000000001</v>
      </c>
    </row>
    <row r="24" spans="1:10" x14ac:dyDescent="0.25">
      <c r="A24" s="5" t="s">
        <v>1141</v>
      </c>
      <c r="B24" s="5" t="s">
        <v>1142</v>
      </c>
      <c r="C24" s="20" t="s">
        <v>1144</v>
      </c>
      <c r="D24" s="6" t="s">
        <v>1143</v>
      </c>
      <c r="E24" s="5" t="s">
        <v>256</v>
      </c>
      <c r="F24" s="24">
        <f>IFERROR(VLOOKUP(A24,Лист1!$A$1:$Z8353,9,0),"уточните")</f>
        <v>0</v>
      </c>
      <c r="G24" s="17">
        <f>IFERROR(VLOOKUP(A24,Лист1!$A$1:$Z8368,5,0),"уточните")</f>
        <v>21350.04</v>
      </c>
      <c r="H24" s="17">
        <f>IFERROR(VLOOKUP(A24,Лист1!$A$1:$Z8368,6,0),"уточните")</f>
        <v>21710.04</v>
      </c>
      <c r="I24" s="17">
        <f>IFERROR(VLOOKUP(A24,Лист1!$A$1:$Z8368,7,0),"уточните")</f>
        <v>22060.02</v>
      </c>
      <c r="J24" s="17">
        <f>IFERROR(VLOOKUP(A24,Лист1!$A$1:$Z8368,8,0),"уточните")</f>
        <v>22420.02</v>
      </c>
    </row>
    <row r="25" spans="1:10" x14ac:dyDescent="0.25">
      <c r="A25" s="5" t="s">
        <v>872</v>
      </c>
      <c r="B25" s="5" t="s">
        <v>873</v>
      </c>
      <c r="C25" s="20" t="s">
        <v>1144</v>
      </c>
      <c r="D25" s="6" t="s">
        <v>874</v>
      </c>
      <c r="E25" s="5" t="s">
        <v>256</v>
      </c>
      <c r="F25" s="24">
        <f>IFERROR(VLOOKUP(A25,Лист1!$A$1:$Z8354,9,0),"уточните")</f>
        <v>2</v>
      </c>
      <c r="G25" s="17">
        <f>IFERROR(VLOOKUP(A25,Лист1!$A$1:$Z8369,5,0),"уточните")</f>
        <v>1244.04</v>
      </c>
      <c r="H25" s="17">
        <f>IFERROR(VLOOKUP(A25,Лист1!$A$1:$Z8369,6,0),"уточните")</f>
        <v>1265.04</v>
      </c>
      <c r="I25" s="17">
        <f>IFERROR(VLOOKUP(A25,Лист1!$A$1:$Z8369,7,0),"уточните")</f>
        <v>1285.02</v>
      </c>
      <c r="J25" s="17">
        <f>IFERROR(VLOOKUP(A25,Лист1!$A$1:$Z8369,8,0),"уточните")</f>
        <v>1306.02</v>
      </c>
    </row>
    <row r="26" spans="1:10" x14ac:dyDescent="0.25">
      <c r="A26" s="5" t="s">
        <v>875</v>
      </c>
      <c r="B26" s="5" t="s">
        <v>876</v>
      </c>
      <c r="C26" s="20" t="s">
        <v>1144</v>
      </c>
      <c r="D26" s="6" t="s">
        <v>877</v>
      </c>
      <c r="E26" s="5" t="s">
        <v>272</v>
      </c>
      <c r="F26" s="24">
        <f>IFERROR(VLOOKUP(A26,Лист1!$A$1:$Z8355,9,0),"уточните")</f>
        <v>26</v>
      </c>
      <c r="G26" s="17">
        <f>IFERROR(VLOOKUP(A26,Лист1!$A$1:$Z8370,5,0),"уточните")</f>
        <v>1306.02</v>
      </c>
      <c r="H26" s="17">
        <f>IFERROR(VLOOKUP(A26,Лист1!$A$1:$Z8370,6,0),"уточните")</f>
        <v>1327.02</v>
      </c>
      <c r="I26" s="17">
        <f>IFERROR(VLOOKUP(A26,Лист1!$A$1:$Z8370,7,0),"уточните")</f>
        <v>1349.04</v>
      </c>
      <c r="J26" s="17">
        <f>IFERROR(VLOOKUP(A26,Лист1!$A$1:$Z8370,8,0),"уточните")</f>
        <v>1370.04</v>
      </c>
    </row>
    <row r="27" spans="1:10" x14ac:dyDescent="0.25">
      <c r="A27" s="5" t="s">
        <v>878</v>
      </c>
      <c r="B27" s="5" t="s">
        <v>879</v>
      </c>
      <c r="C27" s="20" t="s">
        <v>1144</v>
      </c>
      <c r="D27" s="6" t="s">
        <v>880</v>
      </c>
      <c r="E27" s="5" t="s">
        <v>881</v>
      </c>
      <c r="F27" s="24">
        <f>IFERROR(VLOOKUP(A27,Лист1!$A$1:$Z8356,9,0),"уточните")</f>
        <v>0</v>
      </c>
      <c r="G27" s="17">
        <f>IFERROR(VLOOKUP(A27,Лист1!$A$1:$Z8371,5,0),"уточните")</f>
        <v>1111.02</v>
      </c>
      <c r="H27" s="17">
        <f>IFERROR(VLOOKUP(A27,Лист1!$A$1:$Z8371,6,0),"уточните")</f>
        <v>1128</v>
      </c>
      <c r="I27" s="17">
        <f>IFERROR(VLOOKUP(A27,Лист1!$A$1:$Z8371,7,0),"уточните")</f>
        <v>1146</v>
      </c>
      <c r="J27" s="17">
        <f>IFERROR(VLOOKUP(A27,Лист1!$A$1:$Z8371,8,0),"уточните")</f>
        <v>1163.04</v>
      </c>
    </row>
    <row r="28" spans="1:10" x14ac:dyDescent="0.25">
      <c r="A28" s="5" t="s">
        <v>882</v>
      </c>
      <c r="B28" s="5" t="s">
        <v>883</v>
      </c>
      <c r="C28" s="20" t="s">
        <v>1144</v>
      </c>
      <c r="D28" s="6" t="s">
        <v>884</v>
      </c>
      <c r="E28" s="5" t="s">
        <v>256</v>
      </c>
      <c r="F28" s="24">
        <f>IFERROR(VLOOKUP(A28,Лист1!$A$1:$Z8357,9,0),"уточните")</f>
        <v>5</v>
      </c>
      <c r="G28" s="17">
        <f>IFERROR(VLOOKUP(A28,Лист1!$A$1:$Z8372,5,0),"уточните")</f>
        <v>1203</v>
      </c>
      <c r="H28" s="17">
        <f>IFERROR(VLOOKUP(A28,Лист1!$A$1:$Z8372,6,0),"уточните")</f>
        <v>1222.02</v>
      </c>
      <c r="I28" s="17">
        <f>IFERROR(VLOOKUP(A28,Лист1!$A$1:$Z8372,7,0),"уточните")</f>
        <v>1242</v>
      </c>
      <c r="J28" s="17">
        <f>IFERROR(VLOOKUP(A28,Лист1!$A$1:$Z8372,8,0),"уточните")</f>
        <v>1261.02</v>
      </c>
    </row>
    <row r="29" spans="1:10" x14ac:dyDescent="0.25">
      <c r="A29" s="5" t="s">
        <v>885</v>
      </c>
      <c r="B29" s="5" t="s">
        <v>886</v>
      </c>
      <c r="C29" s="20" t="s">
        <v>1144</v>
      </c>
      <c r="D29" s="6" t="s">
        <v>887</v>
      </c>
      <c r="E29" s="5" t="s">
        <v>256</v>
      </c>
      <c r="F29" s="24">
        <f>IFERROR(VLOOKUP(A29,Лист1!$A$1:$Z8358,9,0),"уточните")</f>
        <v>0</v>
      </c>
      <c r="G29" s="17">
        <f>IFERROR(VLOOKUP(A29,Лист1!$A$1:$Z8373,5,0),"уточните")</f>
        <v>2025</v>
      </c>
      <c r="H29" s="17">
        <f>IFERROR(VLOOKUP(A29,Лист1!$A$1:$Z8373,6,0),"уточните")</f>
        <v>2058</v>
      </c>
      <c r="I29" s="17">
        <f>IFERROR(VLOOKUP(A29,Лист1!$A$1:$Z8373,7,0),"уточните")</f>
        <v>2092.02</v>
      </c>
      <c r="J29" s="17">
        <f>IFERROR(VLOOKUP(A29,Лист1!$A$1:$Z8373,8,0),"уточните")</f>
        <v>2125.02</v>
      </c>
    </row>
    <row r="30" spans="1:10" x14ac:dyDescent="0.25">
      <c r="A30" s="5" t="s">
        <v>888</v>
      </c>
      <c r="B30" s="5" t="s">
        <v>889</v>
      </c>
      <c r="C30" s="20" t="s">
        <v>1144</v>
      </c>
      <c r="D30" s="6" t="s">
        <v>890</v>
      </c>
      <c r="E30" s="5" t="s">
        <v>256</v>
      </c>
      <c r="F30" s="24">
        <f>IFERROR(VLOOKUP(A30,Лист1!$A$1:$Z8359,9,0),"уточните")</f>
        <v>23</v>
      </c>
      <c r="G30" s="17">
        <f>IFERROR(VLOOKUP(A30,Лист1!$A$1:$Z8374,5,0),"уточните")</f>
        <v>2196</v>
      </c>
      <c r="H30" s="17">
        <f>IFERROR(VLOOKUP(A30,Лист1!$A$1:$Z8374,6,0),"уточните")</f>
        <v>2232</v>
      </c>
      <c r="I30" s="17">
        <f>IFERROR(VLOOKUP(A30,Лист1!$A$1:$Z8374,7,0),"уточните")</f>
        <v>2268</v>
      </c>
      <c r="J30" s="17">
        <f>IFERROR(VLOOKUP(A30,Лист1!$A$1:$Z8374,8,0),"уточните")</f>
        <v>2304</v>
      </c>
    </row>
    <row r="31" spans="1:10" x14ac:dyDescent="0.25">
      <c r="A31" s="5" t="s">
        <v>891</v>
      </c>
      <c r="B31" s="5" t="s">
        <v>892</v>
      </c>
      <c r="C31" s="20" t="s">
        <v>1144</v>
      </c>
      <c r="D31" s="6" t="s">
        <v>893</v>
      </c>
      <c r="E31" s="5" t="s">
        <v>272</v>
      </c>
      <c r="F31" s="24">
        <f>IFERROR(VLOOKUP(A31,Лист1!$A$1:$Z8360,9,0),"уточните")</f>
        <v>0</v>
      </c>
      <c r="G31" s="17">
        <f>IFERROR(VLOOKUP(A31,Лист1!$A$1:$Z8375,5,0),"уточните")</f>
        <v>16700.04</v>
      </c>
      <c r="H31" s="17">
        <f>IFERROR(VLOOKUP(A31,Лист1!$A$1:$Z8375,6,0),"уточните")</f>
        <v>16990.02</v>
      </c>
      <c r="I31" s="17">
        <f>IFERROR(VLOOKUP(A31,Лист1!$A$1:$Z8375,7,0),"уточните")</f>
        <v>17270.04</v>
      </c>
      <c r="J31" s="17">
        <f>IFERROR(VLOOKUP(A31,Лист1!$A$1:$Z8375,8,0),"уточните")</f>
        <v>17550</v>
      </c>
    </row>
    <row r="32" spans="1:10" x14ac:dyDescent="0.25">
      <c r="A32" s="5" t="s">
        <v>894</v>
      </c>
      <c r="B32" s="5" t="s">
        <v>895</v>
      </c>
      <c r="C32" s="20" t="s">
        <v>1144</v>
      </c>
      <c r="D32" s="6" t="s">
        <v>896</v>
      </c>
      <c r="E32" s="5" t="s">
        <v>272</v>
      </c>
      <c r="F32" s="24">
        <f>IFERROR(VLOOKUP(A32,Лист1!$A$1:$Z8361,9,0),"уточните")</f>
        <v>4</v>
      </c>
      <c r="G32" s="17">
        <f>IFERROR(VLOOKUP(A32,Лист1!$A$1:$Z8376,5,0),"уточните")</f>
        <v>362.04</v>
      </c>
      <c r="H32" s="17">
        <f>IFERROR(VLOOKUP(A32,Лист1!$A$1:$Z8376,6,0),"уточните")</f>
        <v>368.04</v>
      </c>
      <c r="I32" s="17">
        <f>IFERROR(VLOOKUP(A32,Лист1!$A$1:$Z8376,7,0),"уточните")</f>
        <v>374.04</v>
      </c>
      <c r="J32" s="17">
        <f>IFERROR(VLOOKUP(A32,Лист1!$A$1:$Z8376,8,0),"уточните")</f>
        <v>379.02</v>
      </c>
    </row>
    <row r="33" spans="1:10" x14ac:dyDescent="0.25">
      <c r="A33" s="5" t="s">
        <v>897</v>
      </c>
      <c r="B33" s="5" t="s">
        <v>898</v>
      </c>
      <c r="C33" s="20" t="s">
        <v>1144</v>
      </c>
      <c r="D33" s="6" t="s">
        <v>899</v>
      </c>
      <c r="E33" s="5" t="s">
        <v>272</v>
      </c>
      <c r="F33" s="24">
        <f>IFERROR(VLOOKUP(A33,Лист1!$A$1:$Z8362,9,0),"уточните")</f>
        <v>5</v>
      </c>
      <c r="G33" s="17">
        <f>IFERROR(VLOOKUP(A33,Лист1!$A$1:$Z8377,5,0),"уточните")</f>
        <v>464.04</v>
      </c>
      <c r="H33" s="17">
        <f>IFERROR(VLOOKUP(A33,Лист1!$A$1:$Z8377,6,0),"уточните")</f>
        <v>472.02</v>
      </c>
      <c r="I33" s="17">
        <f>IFERROR(VLOOKUP(A33,Лист1!$A$1:$Z8377,7,0),"уточните")</f>
        <v>479.04</v>
      </c>
      <c r="J33" s="17">
        <f>IFERROR(VLOOKUP(A33,Лист1!$A$1:$Z8377,8,0),"уточните")</f>
        <v>486</v>
      </c>
    </row>
    <row r="34" spans="1:10" x14ac:dyDescent="0.25">
      <c r="A34" s="5" t="s">
        <v>900</v>
      </c>
      <c r="B34" s="5" t="s">
        <v>901</v>
      </c>
      <c r="C34" s="20" t="s">
        <v>1144</v>
      </c>
      <c r="D34" s="6" t="s">
        <v>902</v>
      </c>
      <c r="E34" s="5" t="s">
        <v>272</v>
      </c>
      <c r="F34" s="24">
        <f>IFERROR(VLOOKUP(A34,Лист1!$A$1:$Z8363,9,0),"уточните")</f>
        <v>0</v>
      </c>
      <c r="G34" s="17">
        <f>IFERROR(VLOOKUP(A34,Лист1!$A$1:$Z8378,5,0),"уточните")</f>
        <v>16190.04</v>
      </c>
      <c r="H34" s="17">
        <f>IFERROR(VLOOKUP(A34,Лист1!$A$1:$Z8378,6,0),"уточните")</f>
        <v>16470</v>
      </c>
      <c r="I34" s="17">
        <f>IFERROR(VLOOKUP(A34,Лист1!$A$1:$Z8378,7,0),"уточните")</f>
        <v>16740</v>
      </c>
      <c r="J34" s="17">
        <f>IFERROR(VLOOKUP(A34,Лист1!$A$1:$Z8378,8,0),"уточните")</f>
        <v>17020.02</v>
      </c>
    </row>
    <row r="35" spans="1:10" x14ac:dyDescent="0.25">
      <c r="A35" s="5" t="s">
        <v>903</v>
      </c>
      <c r="B35" s="5" t="s">
        <v>904</v>
      </c>
      <c r="C35" s="20" t="s">
        <v>1144</v>
      </c>
      <c r="D35" s="6" t="s">
        <v>905</v>
      </c>
      <c r="E35" s="5" t="s">
        <v>256</v>
      </c>
      <c r="F35" s="24">
        <f>IFERROR(VLOOKUP(A35,Лист1!$A$1:$Z8364,9,0),"уточните")</f>
        <v>24</v>
      </c>
      <c r="G35" s="17">
        <f>IFERROR(VLOOKUP(A35,Лист1!$A$1:$Z8379,5,0),"уточните")</f>
        <v>670.02</v>
      </c>
      <c r="H35" s="17">
        <f>IFERROR(VLOOKUP(A35,Лист1!$A$1:$Z8379,6,0),"уточните")</f>
        <v>680.04</v>
      </c>
      <c r="I35" s="17">
        <f>IFERROR(VLOOKUP(A35,Лист1!$A$1:$Z8379,7,0),"уточните")</f>
        <v>691.02</v>
      </c>
      <c r="J35" s="17">
        <f>IFERROR(VLOOKUP(A35,Лист1!$A$1:$Z8379,8,0),"уточните")</f>
        <v>702</v>
      </c>
    </row>
    <row r="36" spans="1:10" x14ac:dyDescent="0.25">
      <c r="A36" s="5" t="s">
        <v>906</v>
      </c>
      <c r="B36" s="5" t="s">
        <v>907</v>
      </c>
      <c r="C36" s="20" t="s">
        <v>1144</v>
      </c>
      <c r="D36" s="6" t="s">
        <v>908</v>
      </c>
      <c r="E36" s="5" t="s">
        <v>272</v>
      </c>
      <c r="F36" s="24">
        <f>IFERROR(VLOOKUP(A36,Лист1!$A$1:$Z8365,9,0),"уточните")</f>
        <v>0</v>
      </c>
      <c r="G36" s="17">
        <f>IFERROR(VLOOKUP(A36,Лист1!$A$1:$Z8380,5,0),"уточните")</f>
        <v>428.04</v>
      </c>
      <c r="H36" s="17">
        <f>IFERROR(VLOOKUP(A36,Лист1!$A$1:$Z8380,6,0),"уточните")</f>
        <v>435</v>
      </c>
      <c r="I36" s="17">
        <f>IFERROR(VLOOKUP(A36,Лист1!$A$1:$Z8380,7,0),"уточните")</f>
        <v>442.02</v>
      </c>
      <c r="J36" s="17">
        <f>IFERROR(VLOOKUP(A36,Лист1!$A$1:$Z8380,8,0),"уточните")</f>
        <v>449.04</v>
      </c>
    </row>
    <row r="37" spans="1:10" x14ac:dyDescent="0.25">
      <c r="A37" s="5" t="s">
        <v>909</v>
      </c>
      <c r="B37" s="5" t="s">
        <v>910</v>
      </c>
      <c r="C37" s="20" t="s">
        <v>1144</v>
      </c>
      <c r="D37" s="6" t="s">
        <v>911</v>
      </c>
      <c r="E37" s="5" t="s">
        <v>272</v>
      </c>
      <c r="F37" s="24">
        <f>IFERROR(VLOOKUP(A37,Лист1!$A$1:$Z8366,9,0),"уточните")</f>
        <v>0</v>
      </c>
      <c r="G37" s="17">
        <f>IFERROR(VLOOKUP(A37,Лист1!$A$1:$Z8381,5,0),"уточните")</f>
        <v>29300.04</v>
      </c>
      <c r="H37" s="17">
        <f>IFERROR(VLOOKUP(A37,Лист1!$A$1:$Z8381,6,0),"уточните")</f>
        <v>29800.02</v>
      </c>
      <c r="I37" s="17">
        <f>IFERROR(VLOOKUP(A37,Лист1!$A$1:$Z8381,7,0),"уточните")</f>
        <v>30400.02</v>
      </c>
      <c r="J37" s="17">
        <f>IFERROR(VLOOKUP(A37,Лист1!$A$1:$Z8381,8,0),"уточните")</f>
        <v>30900</v>
      </c>
    </row>
    <row r="38" spans="1:10" x14ac:dyDescent="0.25">
      <c r="A38" s="5" t="s">
        <v>912</v>
      </c>
      <c r="B38" s="5" t="s">
        <v>913</v>
      </c>
      <c r="C38" s="20" t="s">
        <v>1144</v>
      </c>
      <c r="D38" s="6" t="s">
        <v>914</v>
      </c>
      <c r="E38" s="5" t="s">
        <v>881</v>
      </c>
      <c r="F38" s="24">
        <f>IFERROR(VLOOKUP(A38,Лист1!$A$1:$Z8367,9,0),"уточните")</f>
        <v>0</v>
      </c>
      <c r="G38" s="17">
        <f>IFERROR(VLOOKUP(A38,Лист1!$A$1:$Z8382,5,0),"уточните")</f>
        <v>2454</v>
      </c>
      <c r="H38" s="17">
        <f>IFERROR(VLOOKUP(A38,Лист1!$A$1:$Z8382,6,0),"уточните")</f>
        <v>2493</v>
      </c>
      <c r="I38" s="17">
        <f>IFERROR(VLOOKUP(A38,Лист1!$A$1:$Z8382,7,0),"уточните")</f>
        <v>2532</v>
      </c>
      <c r="J38" s="17">
        <f>IFERROR(VLOOKUP(A38,Лист1!$A$1:$Z8382,8,0),"уточните")</f>
        <v>2571</v>
      </c>
    </row>
    <row r="39" spans="1:10" x14ac:dyDescent="0.25">
      <c r="A39" s="5" t="s">
        <v>915</v>
      </c>
      <c r="B39" s="5" t="s">
        <v>916</v>
      </c>
      <c r="C39" s="20" t="s">
        <v>1144</v>
      </c>
      <c r="D39" s="6" t="s">
        <v>917</v>
      </c>
      <c r="E39" s="5" t="s">
        <v>272</v>
      </c>
      <c r="F39" s="24">
        <f>IFERROR(VLOOKUP(A39,Лист1!$A$1:$Z8368,9,0),"уточните")</f>
        <v>0</v>
      </c>
      <c r="G39" s="17">
        <f>IFERROR(VLOOKUP(A39,Лист1!$A$1:$Z8383,5,0),"уточните")</f>
        <v>8330.0400000000009</v>
      </c>
      <c r="H39" s="17">
        <f>IFERROR(VLOOKUP(A39,Лист1!$A$1:$Z8383,6,0),"уточните")</f>
        <v>8470.02</v>
      </c>
      <c r="I39" s="17">
        <f>IFERROR(VLOOKUP(A39,Лист1!$A$1:$Z8383,7,0),"уточните")</f>
        <v>8610</v>
      </c>
      <c r="J39" s="17">
        <f>IFERROR(VLOOKUP(A39,Лист1!$A$1:$Z8383,8,0),"уточните")</f>
        <v>8750.0400000000009</v>
      </c>
    </row>
    <row r="40" spans="1:10" x14ac:dyDescent="0.25">
      <c r="A40" s="5" t="s">
        <v>918</v>
      </c>
      <c r="B40" s="5" t="s">
        <v>919</v>
      </c>
      <c r="C40" s="20" t="s">
        <v>1144</v>
      </c>
      <c r="D40" s="6" t="s">
        <v>917</v>
      </c>
      <c r="E40" s="5" t="s">
        <v>272</v>
      </c>
      <c r="F40" s="24">
        <f>IFERROR(VLOOKUP(A40,Лист1!$A$1:$Z8369,9,0),"уточните")</f>
        <v>0</v>
      </c>
      <c r="G40" s="17">
        <f>IFERROR(VLOOKUP(A40,Лист1!$A$1:$Z8384,5,0),"уточните")</f>
        <v>7770</v>
      </c>
      <c r="H40" s="17">
        <f>IFERROR(VLOOKUP(A40,Лист1!$A$1:$Z8384,6,0),"уточните")</f>
        <v>7900.02</v>
      </c>
      <c r="I40" s="17">
        <f>IFERROR(VLOOKUP(A40,Лист1!$A$1:$Z8384,7,0),"уточните")</f>
        <v>8020.02</v>
      </c>
      <c r="J40" s="17">
        <f>IFERROR(VLOOKUP(A40,Лист1!$A$1:$Z8384,8,0),"уточните")</f>
        <v>8150.04</v>
      </c>
    </row>
    <row r="41" spans="1:10" x14ac:dyDescent="0.25">
      <c r="A41" s="5" t="s">
        <v>920</v>
      </c>
      <c r="B41" s="5" t="s">
        <v>921</v>
      </c>
      <c r="C41" s="20" t="s">
        <v>1144</v>
      </c>
      <c r="D41" s="6" t="s">
        <v>922</v>
      </c>
      <c r="E41" s="5" t="s">
        <v>272</v>
      </c>
      <c r="F41" s="24">
        <f>IFERROR(VLOOKUP(A41,Лист1!$A$1:$Z8370,9,0),"уточните")</f>
        <v>0</v>
      </c>
      <c r="G41" s="17">
        <f>IFERROR(VLOOKUP(A41,Лист1!$A$1:$Z8385,5,0),"уточните")</f>
        <v>6630</v>
      </c>
      <c r="H41" s="17">
        <f>IFERROR(VLOOKUP(A41,Лист1!$A$1:$Z8385,6,0),"уточните")</f>
        <v>6740.04</v>
      </c>
      <c r="I41" s="17">
        <f>IFERROR(VLOOKUP(A41,Лист1!$A$1:$Z8385,7,0),"уточните")</f>
        <v>6850.02</v>
      </c>
      <c r="J41" s="17">
        <f>IFERROR(VLOOKUP(A41,Лист1!$A$1:$Z8385,8,0),"уточните")</f>
        <v>6960</v>
      </c>
    </row>
    <row r="42" spans="1:10" x14ac:dyDescent="0.25">
      <c r="A42" s="5" t="s">
        <v>923</v>
      </c>
      <c r="B42" s="5" t="s">
        <v>924</v>
      </c>
      <c r="C42" s="20" t="s">
        <v>1144</v>
      </c>
      <c r="D42" s="6" t="s">
        <v>922</v>
      </c>
      <c r="E42" s="5" t="s">
        <v>272</v>
      </c>
      <c r="F42" s="24">
        <f>IFERROR(VLOOKUP(A42,Лист1!$A$1:$Z8371,9,0),"уточните")</f>
        <v>0</v>
      </c>
      <c r="G42" s="17">
        <f>IFERROR(VLOOKUP(A42,Лист1!$A$1:$Z8386,5,0),"уточните")</f>
        <v>5715</v>
      </c>
      <c r="H42" s="17">
        <f>IFERROR(VLOOKUP(A42,Лист1!$A$1:$Z8386,6,0),"уточните")</f>
        <v>5809.02</v>
      </c>
      <c r="I42" s="17">
        <f>IFERROR(VLOOKUP(A42,Лист1!$A$1:$Z8386,7,0),"уточните")</f>
        <v>5903.04</v>
      </c>
      <c r="J42" s="17">
        <f>IFERROR(VLOOKUP(A42,Лист1!$A$1:$Z8386,8,0),"уточните")</f>
        <v>5996.04</v>
      </c>
    </row>
    <row r="43" spans="1:10" x14ac:dyDescent="0.25">
      <c r="A43" s="5" t="s">
        <v>925</v>
      </c>
      <c r="B43" s="5" t="s">
        <v>926</v>
      </c>
      <c r="C43" s="20" t="s">
        <v>1144</v>
      </c>
      <c r="D43" s="6" t="s">
        <v>927</v>
      </c>
      <c r="E43" s="5" t="s">
        <v>272</v>
      </c>
      <c r="F43" s="24">
        <f>IFERROR(VLOOKUP(A43,Лист1!$A$1:$Z8372,9,0),"уточните")</f>
        <v>0</v>
      </c>
      <c r="G43" s="17">
        <f>IFERROR(VLOOKUP(A43,Лист1!$A$1:$Z8387,5,0),"уточните")</f>
        <v>10320</v>
      </c>
      <c r="H43" s="17">
        <f>IFERROR(VLOOKUP(A43,Лист1!$A$1:$Z8387,6,0),"уточните")</f>
        <v>10490.04</v>
      </c>
      <c r="I43" s="17">
        <f>IFERROR(VLOOKUP(A43,Лист1!$A$1:$Z8387,7,0),"уточните")</f>
        <v>10660.02</v>
      </c>
      <c r="J43" s="17">
        <f>IFERROR(VLOOKUP(A43,Лист1!$A$1:$Z8387,8,0),"уточните")</f>
        <v>10840.02</v>
      </c>
    </row>
    <row r="44" spans="1:10" x14ac:dyDescent="0.25">
      <c r="A44" s="5" t="s">
        <v>928</v>
      </c>
      <c r="B44" s="5" t="s">
        <v>929</v>
      </c>
      <c r="C44" s="20" t="s">
        <v>1144</v>
      </c>
      <c r="D44" s="6" t="s">
        <v>930</v>
      </c>
      <c r="E44" s="5" t="s">
        <v>272</v>
      </c>
      <c r="F44" s="24">
        <f>IFERROR(VLOOKUP(A44,Лист1!$A$1:$Z8373,9,0),"уточните")</f>
        <v>2</v>
      </c>
      <c r="G44" s="17">
        <f>IFERROR(VLOOKUP(A44,Лист1!$A$1:$Z8388,5,0),"уточните")</f>
        <v>12500.04</v>
      </c>
      <c r="H44" s="17">
        <f>IFERROR(VLOOKUP(A44,Лист1!$A$1:$Z8388,6,0),"уточните")</f>
        <v>12710.04</v>
      </c>
      <c r="I44" s="17">
        <f>IFERROR(VLOOKUP(A44,Лист1!$A$1:$Z8388,7,0),"уточните")</f>
        <v>12920.04</v>
      </c>
      <c r="J44" s="17">
        <f>IFERROR(VLOOKUP(A44,Лист1!$A$1:$Z8388,8,0),"уточните")</f>
        <v>13130.04</v>
      </c>
    </row>
    <row r="45" spans="1:10" x14ac:dyDescent="0.25">
      <c r="A45" s="5" t="s">
        <v>931</v>
      </c>
      <c r="B45" s="5" t="s">
        <v>932</v>
      </c>
      <c r="C45" s="20" t="s">
        <v>1144</v>
      </c>
      <c r="D45" s="6" t="s">
        <v>933</v>
      </c>
      <c r="E45" s="5" t="s">
        <v>272</v>
      </c>
      <c r="F45" s="24">
        <f>IFERROR(VLOOKUP(A45,Лист1!$A$1:$Z8374,9,0),"уточните")</f>
        <v>2</v>
      </c>
      <c r="G45" s="17">
        <f>IFERROR(VLOOKUP(A45,Лист1!$A$1:$Z8389,5,0),"уточните")</f>
        <v>12380.04</v>
      </c>
      <c r="H45" s="17">
        <f>IFERROR(VLOOKUP(A45,Лист1!$A$1:$Z8389,6,0),"уточните")</f>
        <v>12580.02</v>
      </c>
      <c r="I45" s="17">
        <f>IFERROR(VLOOKUP(A45,Лист1!$A$1:$Z8389,7,0),"уточните")</f>
        <v>12790.02</v>
      </c>
      <c r="J45" s="17">
        <f>IFERROR(VLOOKUP(A45,Лист1!$A$1:$Z8389,8,0),"уточните")</f>
        <v>13000.02</v>
      </c>
    </row>
    <row r="46" spans="1:10" x14ac:dyDescent="0.25">
      <c r="A46" s="5" t="s">
        <v>934</v>
      </c>
      <c r="B46" s="5" t="s">
        <v>935</v>
      </c>
      <c r="C46" s="20" t="s">
        <v>1144</v>
      </c>
      <c r="D46" s="6" t="s">
        <v>936</v>
      </c>
      <c r="E46" s="5" t="s">
        <v>272</v>
      </c>
      <c r="F46" s="24">
        <f>IFERROR(VLOOKUP(A46,Лист1!$A$1:$Z8375,9,0),"уточните")</f>
        <v>0</v>
      </c>
      <c r="G46" s="17">
        <f>IFERROR(VLOOKUP(A46,Лист1!$A$1:$Z8390,5,0),"уточните")</f>
        <v>12550.02</v>
      </c>
      <c r="H46" s="17">
        <f>IFERROR(VLOOKUP(A46,Лист1!$A$1:$Z8390,6,0),"уточните")</f>
        <v>12770.04</v>
      </c>
      <c r="I46" s="17">
        <f>IFERROR(VLOOKUP(A46,Лист1!$A$1:$Z8390,7,0),"уточните")</f>
        <v>13190.04</v>
      </c>
      <c r="J46" s="17">
        <f>IFERROR(VLOOKUP(A46,Лист1!$A$1:$Z8390,8,0),"уточните")</f>
        <v>13410</v>
      </c>
    </row>
  </sheetData>
  <autoFilter ref="A2:J3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23"/>
  <sheetViews>
    <sheetView view="pageBreakPreview" zoomScaleNormal="100" zoomScaleSheetLayoutView="100" workbookViewId="0">
      <selection activeCell="L1" sqref="L1"/>
    </sheetView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x14ac:dyDescent="0.25">
      <c r="A3" s="5" t="s">
        <v>1026</v>
      </c>
      <c r="B3" s="5" t="s">
        <v>1027</v>
      </c>
      <c r="C3" s="20" t="s">
        <v>1144</v>
      </c>
      <c r="D3" s="6" t="s">
        <v>1028</v>
      </c>
      <c r="E3" s="5" t="s">
        <v>272</v>
      </c>
      <c r="F3" s="24">
        <f>IFERROR(VLOOKUP(A3,Лист1!$A$1:$Z8334,9,0),"уточните")</f>
        <v>0</v>
      </c>
      <c r="G3" s="17">
        <f>IFERROR(VLOOKUP(A3,Лист1!$A$1:$Z8349,5,0),"уточните")</f>
        <v>312200.03999999998</v>
      </c>
      <c r="H3" s="17">
        <f>IFERROR(VLOOKUP(A3,Лист1!$A$1:$Z8349,6,0),"уточните")</f>
        <v>317700</v>
      </c>
      <c r="I3" s="17">
        <f>IFERROR(VLOOKUP(A3,Лист1!$A$1:$Z8349,7,0),"уточните")</f>
        <v>323200.02</v>
      </c>
      <c r="J3" s="17">
        <f>IFERROR(VLOOKUP(A3,Лист1!$A$1:$Z8349,8,0),"уточните")</f>
        <v>328599.96000000002</v>
      </c>
    </row>
    <row r="4" spans="1:11" x14ac:dyDescent="0.25">
      <c r="A4" s="5" t="s">
        <v>1029</v>
      </c>
      <c r="B4" s="5" t="s">
        <v>1030</v>
      </c>
      <c r="C4" s="20" t="s">
        <v>1144</v>
      </c>
      <c r="D4" s="6" t="s">
        <v>1031</v>
      </c>
      <c r="E4" s="5" t="s">
        <v>272</v>
      </c>
      <c r="F4" s="24">
        <f>IFERROR(VLOOKUP(A4,Лист1!$A$1:$Z8335,9,0),"уточните")</f>
        <v>0</v>
      </c>
      <c r="G4" s="17">
        <f>IFERROR(VLOOKUP(A4,Лист1!$A$1:$Z8350,5,0),"уточните")</f>
        <v>27800.04</v>
      </c>
      <c r="H4" s="17">
        <f>IFERROR(VLOOKUP(A4,Лист1!$A$1:$Z8350,6,0),"уточните")</f>
        <v>28300.02</v>
      </c>
      <c r="I4" s="17">
        <f>IFERROR(VLOOKUP(A4,Лист1!$A$1:$Z8350,7,0),"уточните")</f>
        <v>28700.04</v>
      </c>
      <c r="J4" s="17">
        <f>IFERROR(VLOOKUP(A4,Лист1!$A$1:$Z8350,8,0),"уточните")</f>
        <v>29200.02</v>
      </c>
    </row>
    <row r="5" spans="1:11" x14ac:dyDescent="0.25">
      <c r="A5" s="5" t="s">
        <v>1032</v>
      </c>
      <c r="B5" s="5" t="s">
        <v>1033</v>
      </c>
      <c r="C5" s="20" t="s">
        <v>1144</v>
      </c>
      <c r="D5" s="6" t="s">
        <v>1034</v>
      </c>
      <c r="E5" s="5" t="s">
        <v>256</v>
      </c>
      <c r="F5" s="24">
        <f>IFERROR(VLOOKUP(A5,Лист1!$A$1:$Z8336,9,0),"уточните")</f>
        <v>0</v>
      </c>
      <c r="G5" s="17">
        <f>IFERROR(VLOOKUP(A5,Лист1!$A$1:$Z8351,5,0),"уточните")</f>
        <v>40100.04</v>
      </c>
      <c r="H5" s="17">
        <f>IFERROR(VLOOKUP(A5,Лист1!$A$1:$Z8351,6,0),"уточните")</f>
        <v>40800</v>
      </c>
      <c r="I5" s="17">
        <f>IFERROR(VLOOKUP(A5,Лист1!$A$1:$Z8351,7,0),"уточните")</f>
        <v>41500.019999999997</v>
      </c>
      <c r="J5" s="17">
        <f>IFERROR(VLOOKUP(A5,Лист1!$A$1:$Z8351,8,0),"уточните")</f>
        <v>42200.04</v>
      </c>
    </row>
    <row r="6" spans="1:11" x14ac:dyDescent="0.25">
      <c r="A6" s="5" t="s">
        <v>1035</v>
      </c>
      <c r="B6" s="5" t="s">
        <v>1036</v>
      </c>
      <c r="C6" s="20" t="s">
        <v>1144</v>
      </c>
      <c r="D6" s="6" t="s">
        <v>1037</v>
      </c>
      <c r="E6" s="5" t="s">
        <v>272</v>
      </c>
      <c r="F6" s="24">
        <f>IFERROR(VLOOKUP(A6,Лист1!$A$1:$Z8337,9,0),"уточните")</f>
        <v>0</v>
      </c>
      <c r="G6" s="17">
        <f>IFERROR(VLOOKUP(A6,Лист1!$A$1:$Z8352,5,0),"уточните")</f>
        <v>26900.04</v>
      </c>
      <c r="H6" s="17">
        <f>IFERROR(VLOOKUP(A6,Лист1!$A$1:$Z8352,6,0),"уточните")</f>
        <v>27300</v>
      </c>
      <c r="I6" s="17">
        <f>IFERROR(VLOOKUP(A6,Лист1!$A$1:$Z8352,7,0),"уточните")</f>
        <v>27800.04</v>
      </c>
      <c r="J6" s="17">
        <f>IFERROR(VLOOKUP(A6,Лист1!$A$1:$Z8352,8,0),"уточните")</f>
        <v>28200</v>
      </c>
    </row>
    <row r="7" spans="1:11" ht="30" x14ac:dyDescent="0.25">
      <c r="A7" s="5" t="s">
        <v>1038</v>
      </c>
      <c r="B7" s="5" t="s">
        <v>1039</v>
      </c>
      <c r="C7" s="20" t="s">
        <v>1144</v>
      </c>
      <c r="D7" s="6" t="s">
        <v>1040</v>
      </c>
      <c r="E7" s="5" t="s">
        <v>272</v>
      </c>
      <c r="F7" s="24">
        <f>IFERROR(VLOOKUP(A7,Лист1!$A$1:$Z8338,9,0),"уточните")</f>
        <v>0</v>
      </c>
      <c r="G7" s="17">
        <f>IFERROR(VLOOKUP(A7,Лист1!$A$1:$Z8353,5,0),"уточните")</f>
        <v>28400.04</v>
      </c>
      <c r="H7" s="17">
        <f>IFERROR(VLOOKUP(A7,Лист1!$A$1:$Z8353,6,0),"уточните")</f>
        <v>28900.02</v>
      </c>
      <c r="I7" s="17">
        <f>IFERROR(VLOOKUP(A7,Лист1!$A$1:$Z8353,7,0),"уточните")</f>
        <v>29400</v>
      </c>
      <c r="J7" s="17">
        <f>IFERROR(VLOOKUP(A7,Лист1!$A$1:$Z8353,8,0),"уточните")</f>
        <v>29900.04</v>
      </c>
    </row>
    <row r="8" spans="1:11" ht="30" x14ac:dyDescent="0.25">
      <c r="A8" s="5" t="s">
        <v>1041</v>
      </c>
      <c r="B8" s="5" t="s">
        <v>1042</v>
      </c>
      <c r="C8" s="20" t="s">
        <v>1144</v>
      </c>
      <c r="D8" s="6" t="s">
        <v>1043</v>
      </c>
      <c r="E8" s="5" t="s">
        <v>272</v>
      </c>
      <c r="F8" s="24">
        <f>IFERROR(VLOOKUP(A8,Лист1!$A$1:$Z8339,9,0),"уточните")</f>
        <v>0</v>
      </c>
      <c r="G8" s="17">
        <f>IFERROR(VLOOKUP(A8,Лист1!$A$1:$Z8354,5,0),"уточните")</f>
        <v>22700.04</v>
      </c>
      <c r="H8" s="17">
        <f>IFERROR(VLOOKUP(A8,Лист1!$A$1:$Z8354,6,0),"уточните")</f>
        <v>23100</v>
      </c>
      <c r="I8" s="17">
        <f>IFERROR(VLOOKUP(A8,Лист1!$A$1:$Z8354,7,0),"уточните")</f>
        <v>23500.02</v>
      </c>
      <c r="J8" s="17">
        <f>IFERROR(VLOOKUP(A8,Лист1!$A$1:$Z8354,8,0),"уточните")</f>
        <v>23900.04</v>
      </c>
    </row>
    <row r="9" spans="1:11" x14ac:dyDescent="0.25">
      <c r="A9" s="5" t="s">
        <v>1044</v>
      </c>
      <c r="B9" s="5" t="s">
        <v>1045</v>
      </c>
      <c r="C9" s="20" t="s">
        <v>1144</v>
      </c>
      <c r="D9" s="6" t="s">
        <v>1046</v>
      </c>
      <c r="E9" s="5" t="s">
        <v>272</v>
      </c>
      <c r="F9" s="24">
        <f>IFERROR(VLOOKUP(A9,Лист1!$A$1:$Z8340,9,0),"уточните")</f>
        <v>0</v>
      </c>
      <c r="G9" s="17">
        <f>IFERROR(VLOOKUP(A9,Лист1!$A$1:$Z8355,5,0),"уточните")</f>
        <v>38600.04</v>
      </c>
      <c r="H9" s="17">
        <f>IFERROR(VLOOKUP(A9,Лист1!$A$1:$Z8355,6,0),"уточните")</f>
        <v>39200.04</v>
      </c>
      <c r="I9" s="17">
        <f>IFERROR(VLOOKUP(A9,Лист1!$A$1:$Z8355,7,0),"уточните")</f>
        <v>39900</v>
      </c>
      <c r="J9" s="17">
        <f>IFERROR(VLOOKUP(A9,Лист1!$A$1:$Z8355,8,0),"уточните")</f>
        <v>40600.019999999997</v>
      </c>
    </row>
    <row r="10" spans="1:11" x14ac:dyDescent="0.25">
      <c r="A10" s="5" t="s">
        <v>1047</v>
      </c>
      <c r="B10" s="5" t="s">
        <v>1048</v>
      </c>
      <c r="C10" s="20" t="s">
        <v>1144</v>
      </c>
      <c r="D10" s="6" t="s">
        <v>1049</v>
      </c>
      <c r="E10" s="5" t="s">
        <v>272</v>
      </c>
      <c r="F10" s="24">
        <f>IFERROR(VLOOKUP(A10,Лист1!$A$1:$Z8341,9,0),"уточните")</f>
        <v>0</v>
      </c>
      <c r="G10" s="17">
        <f>IFERROR(VLOOKUP(A10,Лист1!$A$1:$Z8356,5,0),"уточните")</f>
        <v>78900</v>
      </c>
      <c r="H10" s="17">
        <f>IFERROR(VLOOKUP(A10,Лист1!$A$1:$Z8356,6,0),"уточните")</f>
        <v>80200.02</v>
      </c>
      <c r="I10" s="17">
        <f>IFERROR(VLOOKUP(A10,Лист1!$A$1:$Z8356,7,0),"уточните")</f>
        <v>81600</v>
      </c>
      <c r="J10" s="17">
        <f>IFERROR(VLOOKUP(A10,Лист1!$A$1:$Z8356,8,0),"уточните")</f>
        <v>82900.02</v>
      </c>
    </row>
    <row r="11" spans="1:11" x14ac:dyDescent="0.25">
      <c r="A11" s="5" t="s">
        <v>1050</v>
      </c>
      <c r="B11" s="5" t="s">
        <v>1051</v>
      </c>
      <c r="C11" s="20" t="s">
        <v>1144</v>
      </c>
      <c r="D11" s="6" t="s">
        <v>1052</v>
      </c>
      <c r="E11" s="5" t="s">
        <v>272</v>
      </c>
      <c r="F11" s="24">
        <f>IFERROR(VLOOKUP(A11,Лист1!$A$1:$Z8342,9,0),"уточните")</f>
        <v>0</v>
      </c>
      <c r="G11" s="17">
        <f>IFERROR(VLOOKUP(A11,Лист1!$A$1:$Z8357,5,0),"уточните")</f>
        <v>41700</v>
      </c>
      <c r="H11" s="17">
        <f>IFERROR(VLOOKUP(A11,Лист1!$A$1:$Z8357,6,0),"уточните")</f>
        <v>42400.02</v>
      </c>
      <c r="I11" s="17">
        <f>IFERROR(VLOOKUP(A11,Лист1!$A$1:$Z8357,7,0),"уточните")</f>
        <v>43100.04</v>
      </c>
      <c r="J11" s="17">
        <f>IFERROR(VLOOKUP(A11,Лист1!$A$1:$Z8357,8,0),"уточните")</f>
        <v>43800</v>
      </c>
    </row>
    <row r="12" spans="1:11" x14ac:dyDescent="0.25">
      <c r="A12" s="5" t="s">
        <v>1053</v>
      </c>
      <c r="B12" s="5" t="s">
        <v>1054</v>
      </c>
      <c r="C12" s="20" t="s">
        <v>1144</v>
      </c>
      <c r="D12" s="6" t="s">
        <v>1052</v>
      </c>
      <c r="E12" s="5" t="s">
        <v>272</v>
      </c>
      <c r="F12" s="24">
        <f>IFERROR(VLOOKUP(A12,Лист1!$A$1:$Z8343,9,0),"уточните")</f>
        <v>0</v>
      </c>
      <c r="G12" s="17">
        <f>IFERROR(VLOOKUP(A12,Лист1!$A$1:$Z8358,5,0),"уточните")</f>
        <v>73500</v>
      </c>
      <c r="H12" s="17">
        <f>IFERROR(VLOOKUP(A12,Лист1!$A$1:$Z8358,6,0),"уточните")</f>
        <v>74800.02</v>
      </c>
      <c r="I12" s="17">
        <f>IFERROR(VLOOKUP(A12,Лист1!$A$1:$Z8358,7,0),"уточните")</f>
        <v>76000.02</v>
      </c>
      <c r="J12" s="17">
        <f>IFERROR(VLOOKUP(A12,Лист1!$A$1:$Z8358,8,0),"уточните")</f>
        <v>77300.039999999994</v>
      </c>
    </row>
    <row r="13" spans="1:11" x14ac:dyDescent="0.25">
      <c r="A13" s="5" t="s">
        <v>1055</v>
      </c>
      <c r="B13" s="5" t="s">
        <v>1056</v>
      </c>
      <c r="C13" s="20" t="s">
        <v>1144</v>
      </c>
      <c r="D13" s="6" t="s">
        <v>1057</v>
      </c>
      <c r="E13" s="5" t="s">
        <v>272</v>
      </c>
      <c r="F13" s="24">
        <f>IFERROR(VLOOKUP(A13,Лист1!$A$1:$Z8344,9,0),"уточните")</f>
        <v>3</v>
      </c>
      <c r="G13" s="17">
        <f>IFERROR(VLOOKUP(A13,Лист1!$A$1:$Z8359,5,0),"уточните")</f>
        <v>40900.019999999997</v>
      </c>
      <c r="H13" s="17">
        <f>IFERROR(VLOOKUP(A13,Лист1!$A$1:$Z8359,6,0),"уточните")</f>
        <v>41600.04</v>
      </c>
      <c r="I13" s="17">
        <f>IFERROR(VLOOKUP(A13,Лист1!$A$1:$Z8359,7,0),"уточните")</f>
        <v>42300</v>
      </c>
      <c r="J13" s="17">
        <f>IFERROR(VLOOKUP(A13,Лист1!$A$1:$Z8359,8,0),"уточните")</f>
        <v>43000.02</v>
      </c>
    </row>
    <row r="14" spans="1:11" x14ac:dyDescent="0.25">
      <c r="A14" s="5" t="s">
        <v>1058</v>
      </c>
      <c r="B14" s="5" t="s">
        <v>1059</v>
      </c>
      <c r="C14" s="20" t="s">
        <v>1144</v>
      </c>
      <c r="D14" s="6" t="s">
        <v>1060</v>
      </c>
      <c r="E14" s="5" t="s">
        <v>272</v>
      </c>
      <c r="F14" s="24">
        <f>IFERROR(VLOOKUP(A14,Лист1!$A$1:$Z8345,9,0),"уточните")</f>
        <v>0</v>
      </c>
      <c r="G14" s="17">
        <f>IFERROR(VLOOKUP(A14,Лист1!$A$1:$Z8360,5,0),"уточните")</f>
        <v>24700.02</v>
      </c>
      <c r="H14" s="17">
        <f>IFERROR(VLOOKUP(A14,Лист1!$A$1:$Z8360,6,0),"уточните")</f>
        <v>25100.04</v>
      </c>
      <c r="I14" s="17">
        <f>IFERROR(VLOOKUP(A14,Лист1!$A$1:$Z8360,7,0),"уточните")</f>
        <v>25500</v>
      </c>
      <c r="J14" s="17">
        <f>IFERROR(VLOOKUP(A14,Лист1!$A$1:$Z8360,8,0),"уточните")</f>
        <v>25900.02</v>
      </c>
    </row>
    <row r="15" spans="1:11" x14ac:dyDescent="0.25">
      <c r="A15" s="5" t="s">
        <v>1061</v>
      </c>
      <c r="B15" s="5" t="s">
        <v>1062</v>
      </c>
      <c r="C15" s="20" t="s">
        <v>1144</v>
      </c>
      <c r="D15" s="6" t="s">
        <v>1063</v>
      </c>
      <c r="E15" s="5" t="s">
        <v>256</v>
      </c>
      <c r="F15" s="24">
        <f>IFERROR(VLOOKUP(A15,Лист1!$A$1:$Z8346,9,0),"уточните")</f>
        <v>0</v>
      </c>
      <c r="G15" s="17">
        <f>IFERROR(VLOOKUP(A15,Лист1!$A$1:$Z8361,5,0),"уточните")</f>
        <v>48700.02</v>
      </c>
      <c r="H15" s="17">
        <f>IFERROR(VLOOKUP(A15,Лист1!$A$1:$Z8361,6,0),"уточните")</f>
        <v>49600.02</v>
      </c>
      <c r="I15" s="17">
        <f>IFERROR(VLOOKUP(A15,Лист1!$A$1:$Z8361,7,0),"уточните")</f>
        <v>50400</v>
      </c>
      <c r="J15" s="17">
        <f>IFERROR(VLOOKUP(A15,Лист1!$A$1:$Z8361,8,0),"уточните")</f>
        <v>51200.04</v>
      </c>
    </row>
    <row r="16" spans="1:11" x14ac:dyDescent="0.25">
      <c r="A16" s="5" t="s">
        <v>1064</v>
      </c>
      <c r="B16" s="5" t="s">
        <v>1065</v>
      </c>
      <c r="C16" s="20" t="s">
        <v>1144</v>
      </c>
      <c r="D16" s="6" t="s">
        <v>1066</v>
      </c>
      <c r="E16" s="5" t="s">
        <v>272</v>
      </c>
      <c r="F16" s="24">
        <f>IFERROR(VLOOKUP(A16,Лист1!$A$1:$Z8347,9,0),"уточните")</f>
        <v>0</v>
      </c>
      <c r="G16" s="17">
        <f>IFERROR(VLOOKUP(A16,Лист1!$A$1:$Z8362,5,0),"уточните")</f>
        <v>88200</v>
      </c>
      <c r="H16" s="17">
        <f>IFERROR(VLOOKUP(A16,Лист1!$A$1:$Z8362,6,0),"уточните")</f>
        <v>89800.02</v>
      </c>
      <c r="I16" s="17">
        <f>IFERROR(VLOOKUP(A16,Лист1!$A$1:$Z8362,7,0),"уточните")</f>
        <v>91300.02</v>
      </c>
      <c r="J16" s="17">
        <f>IFERROR(VLOOKUP(A16,Лист1!$A$1:$Z8362,8,0),"уточните")</f>
        <v>92800.02</v>
      </c>
    </row>
    <row r="17" spans="1:10" x14ac:dyDescent="0.25">
      <c r="A17" s="5" t="s">
        <v>1067</v>
      </c>
      <c r="B17" s="5" t="s">
        <v>1068</v>
      </c>
      <c r="C17" s="20" t="s">
        <v>1144</v>
      </c>
      <c r="D17" s="6" t="s">
        <v>1066</v>
      </c>
      <c r="E17" s="5" t="s">
        <v>272</v>
      </c>
      <c r="F17" s="24">
        <f>IFERROR(VLOOKUP(A17,Лист1!$A$1:$Z8348,9,0),"уточните")</f>
        <v>0</v>
      </c>
      <c r="G17" s="17">
        <f>IFERROR(VLOOKUP(A17,Лист1!$A$1:$Z8363,5,0),"уточните")</f>
        <v>49300.02</v>
      </c>
      <c r="H17" s="17">
        <f>IFERROR(VLOOKUP(A17,Лист1!$A$1:$Z8363,6,0),"уточните")</f>
        <v>50100</v>
      </c>
      <c r="I17" s="17">
        <f>IFERROR(VLOOKUP(A17,Лист1!$A$1:$Z8363,7,0),"уточните")</f>
        <v>51000</v>
      </c>
      <c r="J17" s="17">
        <f>IFERROR(VLOOKUP(A17,Лист1!$A$1:$Z8363,8,0),"уточните")</f>
        <v>51800.04</v>
      </c>
    </row>
    <row r="18" spans="1:10" x14ac:dyDescent="0.25">
      <c r="A18" s="5" t="s">
        <v>1069</v>
      </c>
      <c r="B18" s="5" t="s">
        <v>1070</v>
      </c>
      <c r="C18" s="20" t="s">
        <v>1144</v>
      </c>
      <c r="D18" s="6" t="s">
        <v>1071</v>
      </c>
      <c r="E18" s="5" t="s">
        <v>272</v>
      </c>
      <c r="F18" s="24">
        <f>IFERROR(VLOOKUP(A18,Лист1!$A$1:$Z8349,9,0),"уточните")</f>
        <v>0</v>
      </c>
      <c r="G18" s="17">
        <f>IFERROR(VLOOKUP(A18,Лист1!$A$1:$Z8364,5,0),"уточните")</f>
        <v>53700</v>
      </c>
      <c r="H18" s="17">
        <f>IFERROR(VLOOKUP(A18,Лист1!$A$1:$Z8364,6,0),"уточните")</f>
        <v>54700.02</v>
      </c>
      <c r="I18" s="17">
        <f>IFERROR(VLOOKUP(A18,Лист1!$A$1:$Z8364,7,0),"уточните")</f>
        <v>55600.02</v>
      </c>
      <c r="J18" s="17">
        <f>IFERROR(VLOOKUP(A18,Лист1!$A$1:$Z8364,8,0),"уточните")</f>
        <v>56500.02</v>
      </c>
    </row>
    <row r="19" spans="1:10" x14ac:dyDescent="0.25">
      <c r="A19" s="5" t="s">
        <v>1072</v>
      </c>
      <c r="B19" s="5" t="s">
        <v>1073</v>
      </c>
      <c r="C19" s="20" t="s">
        <v>1144</v>
      </c>
      <c r="D19" s="6" t="s">
        <v>1074</v>
      </c>
      <c r="E19" s="5" t="s">
        <v>272</v>
      </c>
      <c r="F19" s="24">
        <f>IFERROR(VLOOKUP(A19,Лист1!$A$1:$Z8350,9,0),"уточните")</f>
        <v>0</v>
      </c>
      <c r="G19" s="17">
        <f>IFERROR(VLOOKUP(A19,Лист1!$A$1:$Z8365,5,0),"уточните")</f>
        <v>92300.04</v>
      </c>
      <c r="H19" s="17">
        <f>IFERROR(VLOOKUP(A19,Лист1!$A$1:$Z8365,6,0),"уточните")</f>
        <v>93900</v>
      </c>
      <c r="I19" s="17">
        <f>IFERROR(VLOOKUP(A19,Лист1!$A$1:$Z8365,7,0),"уточните")</f>
        <v>95500.02</v>
      </c>
      <c r="J19" s="17">
        <f>IFERROR(VLOOKUP(A19,Лист1!$A$1:$Z8365,8,0),"уточните")</f>
        <v>97100.04</v>
      </c>
    </row>
    <row r="20" spans="1:10" x14ac:dyDescent="0.25">
      <c r="A20" s="5" t="s">
        <v>1075</v>
      </c>
      <c r="B20" s="5" t="s">
        <v>1076</v>
      </c>
      <c r="C20" s="20" t="s">
        <v>1144</v>
      </c>
      <c r="D20" s="6" t="s">
        <v>1077</v>
      </c>
      <c r="E20" s="5" t="s">
        <v>272</v>
      </c>
      <c r="F20" s="24">
        <f>IFERROR(VLOOKUP(A20,Лист1!$A$1:$Z8351,9,0),"уточните")</f>
        <v>0</v>
      </c>
      <c r="G20" s="17">
        <f>IFERROR(VLOOKUP(A20,Лист1!$A$1:$Z8366,5,0),"уточните")</f>
        <v>156700.01999999999</v>
      </c>
      <c r="H20" s="17">
        <f>IFERROR(VLOOKUP(A20,Лист1!$A$1:$Z8366,6,0),"уточните")</f>
        <v>159400.01999999999</v>
      </c>
      <c r="I20" s="17">
        <f>IFERROR(VLOOKUP(A20,Лист1!$A$1:$Z8366,7,0),"уточните")</f>
        <v>162200.04</v>
      </c>
      <c r="J20" s="17">
        <f>IFERROR(VLOOKUP(A20,Лист1!$A$1:$Z8366,8,0),"уточните")</f>
        <v>164900.04</v>
      </c>
    </row>
    <row r="21" spans="1:10" x14ac:dyDescent="0.25">
      <c r="A21" s="5" t="s">
        <v>1078</v>
      </c>
      <c r="B21" s="5" t="s">
        <v>1079</v>
      </c>
      <c r="C21" s="20" t="s">
        <v>1144</v>
      </c>
      <c r="D21" s="6" t="s">
        <v>1080</v>
      </c>
      <c r="E21" s="5" t="s">
        <v>272</v>
      </c>
      <c r="F21" s="24">
        <f>IFERROR(VLOOKUP(A21,Лист1!$A$1:$Z8352,9,0),"уточните")</f>
        <v>0</v>
      </c>
      <c r="G21" s="17">
        <f>IFERROR(VLOOKUP(A21,Лист1!$A$1:$Z8367,5,0),"уточните")</f>
        <v>79900.02</v>
      </c>
      <c r="H21" s="17">
        <f>IFERROR(VLOOKUP(A21,Лист1!$A$1:$Z8367,6,0),"уточните")</f>
        <v>81300</v>
      </c>
      <c r="I21" s="17">
        <f>IFERROR(VLOOKUP(A21,Лист1!$A$1:$Z8367,7,0),"уточните")</f>
        <v>82700.039999999994</v>
      </c>
      <c r="J21" s="17">
        <f>IFERROR(VLOOKUP(A21,Лист1!$A$1:$Z8367,8,0),"уточните")</f>
        <v>84000</v>
      </c>
    </row>
    <row r="22" spans="1:10" x14ac:dyDescent="0.25">
      <c r="A22" s="5" t="s">
        <v>1081</v>
      </c>
      <c r="B22" s="5" t="s">
        <v>1082</v>
      </c>
      <c r="C22" s="20" t="s">
        <v>1144</v>
      </c>
      <c r="D22" s="6" t="s">
        <v>1083</v>
      </c>
      <c r="E22" s="5" t="s">
        <v>272</v>
      </c>
      <c r="F22" s="24">
        <f>IFERROR(VLOOKUP(A22,Лист1!$A$1:$Z8353,9,0),"уточните")</f>
        <v>0</v>
      </c>
      <c r="G22" s="17">
        <f>IFERROR(VLOOKUP(A22,Лист1!$A$1:$Z8368,5,0),"уточните")</f>
        <v>216200.04</v>
      </c>
      <c r="H22" s="17">
        <f>IFERROR(VLOOKUP(A22,Лист1!$A$1:$Z8368,6,0),"уточните")</f>
        <v>220000.02</v>
      </c>
      <c r="I22" s="17">
        <f>IFERROR(VLOOKUP(A22,Лист1!$A$1:$Z8368,7,0),"уточните")</f>
        <v>223800</v>
      </c>
      <c r="J22" s="17">
        <f>IFERROR(VLOOKUP(A22,Лист1!$A$1:$Z8368,8,0),"уточните")</f>
        <v>227600.04</v>
      </c>
    </row>
    <row r="23" spans="1:10" ht="30" x14ac:dyDescent="0.25">
      <c r="A23" s="5" t="s">
        <v>1084</v>
      </c>
      <c r="B23" s="5" t="s">
        <v>1085</v>
      </c>
      <c r="C23" s="20" t="s">
        <v>1144</v>
      </c>
      <c r="D23" s="6" t="s">
        <v>1086</v>
      </c>
      <c r="E23" s="5" t="s">
        <v>272</v>
      </c>
      <c r="F23" s="24">
        <f>IFERROR(VLOOKUP(A23,Лист1!$A$1:$Z8354,9,0),"уточните")</f>
        <v>0</v>
      </c>
      <c r="G23" s="17">
        <f>IFERROR(VLOOKUP(A23,Лист1!$A$1:$Z8369,5,0),"уточните")</f>
        <v>70000.02</v>
      </c>
      <c r="H23" s="17">
        <f>IFERROR(VLOOKUP(A23,Лист1!$A$1:$Z8369,6,0),"уточните")</f>
        <v>71300.039999999994</v>
      </c>
      <c r="I23" s="17">
        <f>IFERROR(VLOOKUP(A23,Лист1!$A$1:$Z8369,7,0),"уточните")</f>
        <v>72500.039999999994</v>
      </c>
      <c r="J23" s="17">
        <f>IFERROR(VLOOKUP(A23,Лист1!$A$1:$Z8369,8,0),"уточните")</f>
        <v>73700.039999999994</v>
      </c>
    </row>
  </sheetData>
  <autoFilter ref="A2:J4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18"/>
  <sheetViews>
    <sheetView view="pageBreakPreview" zoomScaleNormal="100" zoomScaleSheetLayoutView="100" workbookViewId="0"/>
  </sheetViews>
  <sheetFormatPr defaultRowHeight="15" x14ac:dyDescent="0.25"/>
  <cols>
    <col min="1" max="1" width="7" style="1" bestFit="1" customWidth="1"/>
    <col min="2" max="2" width="26.5703125" style="1" bestFit="1" customWidth="1"/>
    <col min="3" max="3" width="14.42578125" style="2" bestFit="1" customWidth="1"/>
    <col min="4" max="4" width="74.28515625" style="4" customWidth="1"/>
    <col min="5" max="5" width="15" style="4" customWidth="1"/>
    <col min="6" max="6" width="14.28515625" style="1" customWidth="1"/>
    <col min="7" max="10" width="14" style="3" customWidth="1"/>
    <col min="11" max="11" width="13.7109375" style="1" customWidth="1"/>
    <col min="12" max="16384" width="9.140625" style="1"/>
  </cols>
  <sheetData>
    <row r="1" spans="1:11" s="7" customFormat="1" ht="133.5" customHeight="1" x14ac:dyDescent="0.2">
      <c r="C1" s="8"/>
      <c r="D1" s="9"/>
      <c r="E1" s="9"/>
      <c r="F1" s="10"/>
      <c r="G1" s="16"/>
      <c r="H1" s="16"/>
      <c r="I1" s="16"/>
      <c r="J1" s="16"/>
      <c r="K1" s="11"/>
    </row>
    <row r="2" spans="1:11" s="15" customFormat="1" ht="24.75" customHeight="1" x14ac:dyDescent="0.25">
      <c r="A2" s="12" t="s">
        <v>0</v>
      </c>
      <c r="B2" s="12" t="s">
        <v>1</v>
      </c>
      <c r="C2" s="13" t="s">
        <v>8</v>
      </c>
      <c r="D2" s="12" t="s">
        <v>2</v>
      </c>
      <c r="E2" s="12" t="s">
        <v>11</v>
      </c>
      <c r="F2" s="13" t="s">
        <v>9</v>
      </c>
      <c r="G2" s="14" t="s">
        <v>10</v>
      </c>
      <c r="H2" s="14" t="s">
        <v>3</v>
      </c>
      <c r="I2" s="14" t="s">
        <v>6</v>
      </c>
      <c r="J2" s="14" t="s">
        <v>5</v>
      </c>
    </row>
    <row r="3" spans="1:11" x14ac:dyDescent="0.25">
      <c r="A3" s="5" t="s">
        <v>312</v>
      </c>
      <c r="B3" s="5" t="s">
        <v>313</v>
      </c>
      <c r="C3" s="20" t="s">
        <v>1144</v>
      </c>
      <c r="D3" s="6" t="s">
        <v>314</v>
      </c>
      <c r="E3" s="5" t="s">
        <v>272</v>
      </c>
      <c r="F3" s="24">
        <f>IFERROR(VLOOKUP(A3,Лист1!$A$1:$Z8334,9,0),"уточните")</f>
        <v>0</v>
      </c>
      <c r="G3" s="17">
        <f>IFERROR(VLOOKUP(A3,Лист1!$A$1:$Z8349,5,0),"уточните")</f>
        <v>161700</v>
      </c>
      <c r="H3" s="17">
        <f>IFERROR(VLOOKUP(A3,Лист1!$A$1:$Z8349,6,0),"уточните")</f>
        <v>164600.04</v>
      </c>
      <c r="I3" s="17">
        <f>IFERROR(VLOOKUP(A3,Лист1!$A$1:$Z8349,7,0),"уточните")</f>
        <v>167500.01999999999</v>
      </c>
      <c r="J3" s="17">
        <f>IFERROR(VLOOKUP(A3,Лист1!$A$1:$Z8349,8,0),"уточните")</f>
        <v>170300.04</v>
      </c>
    </row>
    <row r="4" spans="1:11" x14ac:dyDescent="0.25">
      <c r="A4" s="5" t="s">
        <v>315</v>
      </c>
      <c r="B4" s="5" t="s">
        <v>316</v>
      </c>
      <c r="C4" s="20" t="s">
        <v>1144</v>
      </c>
      <c r="D4" s="6" t="s">
        <v>317</v>
      </c>
      <c r="E4" s="5" t="s">
        <v>272</v>
      </c>
      <c r="F4" s="24">
        <f>IFERROR(VLOOKUP(A4,Лист1!$A$1:$Z8335,9,0),"уточните")</f>
        <v>0</v>
      </c>
      <c r="G4" s="17">
        <f>IFERROR(VLOOKUP(A4,Лист1!$A$1:$Z8350,5,0),"уточните")</f>
        <v>251200.02</v>
      </c>
      <c r="H4" s="17">
        <f>IFERROR(VLOOKUP(A4,Лист1!$A$1:$Z8350,6,0),"уточните")</f>
        <v>255700.02</v>
      </c>
      <c r="I4" s="17">
        <f>IFERROR(VLOOKUP(A4,Лист1!$A$1:$Z8350,7,0),"уточните")</f>
        <v>260200.02</v>
      </c>
      <c r="J4" s="17">
        <f>IFERROR(VLOOKUP(A4,Лист1!$A$1:$Z8350,8,0),"уточните")</f>
        <v>264700.02</v>
      </c>
    </row>
    <row r="5" spans="1:11" x14ac:dyDescent="0.25">
      <c r="A5" s="5" t="s">
        <v>318</v>
      </c>
      <c r="B5" s="5" t="s">
        <v>319</v>
      </c>
      <c r="C5" s="20" t="s">
        <v>1144</v>
      </c>
      <c r="D5" s="6" t="s">
        <v>320</v>
      </c>
      <c r="E5" s="5" t="s">
        <v>272</v>
      </c>
      <c r="F5" s="24">
        <f>IFERROR(VLOOKUP(A5,Лист1!$A$1:$Z8336,9,0),"уточните")</f>
        <v>0</v>
      </c>
      <c r="G5" s="17">
        <f>IFERROR(VLOOKUP(A5,Лист1!$A$1:$Z8351,5,0),"уточните")</f>
        <v>82100.039999999994</v>
      </c>
      <c r="H5" s="17">
        <f>IFERROR(VLOOKUP(A5,Лист1!$A$1:$Z8351,6,0),"уточните")</f>
        <v>83500.02</v>
      </c>
      <c r="I5" s="17">
        <f>IFERROR(VLOOKUP(A5,Лист1!$A$1:$Z8351,7,0),"уточните")</f>
        <v>84900</v>
      </c>
      <c r="J5" s="17">
        <f>IFERROR(VLOOKUP(A5,Лист1!$A$1:$Z8351,8,0),"уточните")</f>
        <v>86300.04</v>
      </c>
    </row>
    <row r="6" spans="1:11" ht="30" x14ac:dyDescent="0.25">
      <c r="A6" s="5" t="s">
        <v>321</v>
      </c>
      <c r="B6" s="5" t="s">
        <v>322</v>
      </c>
      <c r="C6" s="20" t="s">
        <v>1144</v>
      </c>
      <c r="D6" s="6" t="s">
        <v>323</v>
      </c>
      <c r="E6" s="5" t="s">
        <v>324</v>
      </c>
      <c r="F6" s="24">
        <f>IFERROR(VLOOKUP(A6,Лист1!$A$1:$Z8337,9,0),"уточните")</f>
        <v>0</v>
      </c>
      <c r="G6" s="17">
        <f>IFERROR(VLOOKUP(A6,Лист1!$A$1:$Z8352,5,0),"уточните")</f>
        <v>3254.04</v>
      </c>
      <c r="H6" s="17">
        <f>IFERROR(VLOOKUP(A6,Лист1!$A$1:$Z8352,6,0),"уточните")</f>
        <v>3307.02</v>
      </c>
      <c r="I6" s="17">
        <f>IFERROR(VLOOKUP(A6,Лист1!$A$1:$Z8352,7,0),"уточните")</f>
        <v>3361.02</v>
      </c>
      <c r="J6" s="17">
        <f>IFERROR(VLOOKUP(A6,Лист1!$A$1:$Z8352,8,0),"уточните")</f>
        <v>3414</v>
      </c>
    </row>
    <row r="7" spans="1:11" ht="30" x14ac:dyDescent="0.25">
      <c r="A7" s="5" t="s">
        <v>325</v>
      </c>
      <c r="B7" s="5" t="s">
        <v>326</v>
      </c>
      <c r="C7" s="20" t="s">
        <v>1144</v>
      </c>
      <c r="D7" s="6" t="s">
        <v>327</v>
      </c>
      <c r="E7" s="5" t="s">
        <v>324</v>
      </c>
      <c r="F7" s="24">
        <f>IFERROR(VLOOKUP(A7,Лист1!$A$1:$Z8338,9,0),"уточните")</f>
        <v>0</v>
      </c>
      <c r="G7" s="17">
        <f>IFERROR(VLOOKUP(A7,Лист1!$A$1:$Z8353,5,0),"уточните")</f>
        <v>8540.0400000000009</v>
      </c>
      <c r="H7" s="17">
        <f>IFERROR(VLOOKUP(A7,Лист1!$A$1:$Z8353,6,0),"уточните")</f>
        <v>8690.0400000000009</v>
      </c>
      <c r="I7" s="17">
        <f>IFERROR(VLOOKUP(A7,Лист1!$A$1:$Z8353,7,0),"уточните")</f>
        <v>8830.02</v>
      </c>
      <c r="J7" s="17">
        <f>IFERROR(VLOOKUP(A7,Лист1!$A$1:$Z8353,8,0),"уточните")</f>
        <v>8980.02</v>
      </c>
    </row>
    <row r="8" spans="1:11" ht="30" x14ac:dyDescent="0.25">
      <c r="A8" s="5" t="s">
        <v>328</v>
      </c>
      <c r="B8" s="5" t="s">
        <v>329</v>
      </c>
      <c r="C8" s="20" t="s">
        <v>1144</v>
      </c>
      <c r="D8" s="6" t="s">
        <v>330</v>
      </c>
      <c r="E8" s="5" t="s">
        <v>272</v>
      </c>
      <c r="F8" s="24">
        <f>IFERROR(VLOOKUP(A8,Лист1!$A$1:$Z8339,9,0),"уточните")</f>
        <v>0</v>
      </c>
      <c r="G8" s="17">
        <f>IFERROR(VLOOKUP(A8,Лист1!$A$1:$Z8354,5,0),"уточните")</f>
        <v>104700</v>
      </c>
      <c r="H8" s="17">
        <f>IFERROR(VLOOKUP(A8,Лист1!$A$1:$Z8354,6,0),"уточните")</f>
        <v>106600.02</v>
      </c>
      <c r="I8" s="17">
        <f>IFERROR(VLOOKUP(A8,Лист1!$A$1:$Z8354,7,0),"уточните")</f>
        <v>108400.02</v>
      </c>
      <c r="J8" s="17">
        <f>IFERROR(VLOOKUP(A8,Лист1!$A$1:$Z8354,8,0),"уточните")</f>
        <v>110300.04</v>
      </c>
    </row>
    <row r="9" spans="1:11" ht="30" x14ac:dyDescent="0.25">
      <c r="A9" s="5" t="s">
        <v>331</v>
      </c>
      <c r="B9" s="5" t="s">
        <v>332</v>
      </c>
      <c r="C9" s="20" t="s">
        <v>1144</v>
      </c>
      <c r="D9" s="6" t="s">
        <v>333</v>
      </c>
      <c r="E9" s="5" t="s">
        <v>272</v>
      </c>
      <c r="F9" s="24">
        <f>IFERROR(VLOOKUP(A9,Лист1!$A$1:$Z8340,9,0),"уточните")</f>
        <v>0</v>
      </c>
      <c r="G9" s="17">
        <f>IFERROR(VLOOKUP(A9,Лист1!$A$1:$Z8355,5,0),"уточните")</f>
        <v>135000</v>
      </c>
      <c r="H9" s="17">
        <f>IFERROR(VLOOKUP(A9,Лист1!$A$1:$Z8355,6,0),"уточните")</f>
        <v>137400</v>
      </c>
      <c r="I9" s="17">
        <f>IFERROR(VLOOKUP(A9,Лист1!$A$1:$Z8355,7,0),"уточните")</f>
        <v>139800</v>
      </c>
      <c r="J9" s="17">
        <f>IFERROR(VLOOKUP(A9,Лист1!$A$1:$Z8355,8,0),"уточните")</f>
        <v>142100.04</v>
      </c>
    </row>
    <row r="10" spans="1:11" ht="30" x14ac:dyDescent="0.25">
      <c r="A10" s="5" t="s">
        <v>334</v>
      </c>
      <c r="B10" s="5" t="s">
        <v>335</v>
      </c>
      <c r="C10" s="20" t="s">
        <v>1144</v>
      </c>
      <c r="D10" s="6" t="s">
        <v>336</v>
      </c>
      <c r="E10" s="5" t="s">
        <v>272</v>
      </c>
      <c r="F10" s="24">
        <f>IFERROR(VLOOKUP(A10,Лист1!$A$1:$Z8341,9,0),"уточните")</f>
        <v>0</v>
      </c>
      <c r="G10" s="17">
        <f>IFERROR(VLOOKUP(A10,Лист1!$A$1:$Z8356,5,0),"уточните")</f>
        <v>111900</v>
      </c>
      <c r="H10" s="17">
        <f>IFERROR(VLOOKUP(A10,Лист1!$A$1:$Z8356,6,0),"уточните")</f>
        <v>113800.02</v>
      </c>
      <c r="I10" s="17">
        <f>IFERROR(VLOOKUP(A10,Лист1!$A$1:$Z8356,7,0),"уточните")</f>
        <v>115800</v>
      </c>
      <c r="J10" s="17">
        <f>IFERROR(VLOOKUP(A10,Лист1!$A$1:$Z8356,8,0),"уточните")</f>
        <v>117700.02</v>
      </c>
    </row>
    <row r="11" spans="1:11" x14ac:dyDescent="0.25">
      <c r="A11" s="5" t="s">
        <v>337</v>
      </c>
      <c r="B11" s="5" t="s">
        <v>338</v>
      </c>
      <c r="C11" s="20" t="s">
        <v>1144</v>
      </c>
      <c r="D11" s="6" t="s">
        <v>339</v>
      </c>
      <c r="E11" s="5" t="s">
        <v>272</v>
      </c>
      <c r="F11" s="24">
        <f>IFERROR(VLOOKUP(A11,Лист1!$A$1:$Z8342,9,0),"уточните")</f>
        <v>0</v>
      </c>
      <c r="G11" s="17">
        <f>IFERROR(VLOOKUP(A11,Лист1!$A$1:$Z8357,5,0),"уточните")</f>
        <v>142900.01999999999</v>
      </c>
      <c r="H11" s="17">
        <f>IFERROR(VLOOKUP(A11,Лист1!$A$1:$Z8357,6,0),"уточните")</f>
        <v>145500</v>
      </c>
      <c r="I11" s="17">
        <f>IFERROR(VLOOKUP(A11,Лист1!$A$1:$Z8357,7,0),"уточните")</f>
        <v>148000.01999999999</v>
      </c>
      <c r="J11" s="17">
        <f>IFERROR(VLOOKUP(A11,Лист1!$A$1:$Z8357,8,0),"уточните")</f>
        <v>150500.04</v>
      </c>
    </row>
    <row r="12" spans="1:11" x14ac:dyDescent="0.25">
      <c r="A12" s="5" t="s">
        <v>340</v>
      </c>
      <c r="B12" s="5" t="s">
        <v>341</v>
      </c>
      <c r="C12" s="20" t="s">
        <v>1144</v>
      </c>
      <c r="D12" s="6" t="s">
        <v>342</v>
      </c>
      <c r="E12" s="5" t="s">
        <v>272</v>
      </c>
      <c r="F12" s="24">
        <f>IFERROR(VLOOKUP(A12,Лист1!$A$1:$Z8343,9,0),"уточните")</f>
        <v>0</v>
      </c>
      <c r="G12" s="17">
        <f>IFERROR(VLOOKUP(A12,Лист1!$A$1:$Z8358,5,0),"уточните")</f>
        <v>162400.01999999999</v>
      </c>
      <c r="H12" s="17">
        <f>IFERROR(VLOOKUP(A12,Лист1!$A$1:$Z8358,6,0),"уточните")</f>
        <v>165300</v>
      </c>
      <c r="I12" s="17">
        <f>IFERROR(VLOOKUP(A12,Лист1!$A$1:$Z8358,7,0),"уточните")</f>
        <v>168200.04</v>
      </c>
      <c r="J12" s="17">
        <f>IFERROR(VLOOKUP(A12,Лист1!$A$1:$Z8358,8,0),"уточните")</f>
        <v>171100.02</v>
      </c>
    </row>
    <row r="13" spans="1:11" x14ac:dyDescent="0.25">
      <c r="A13" s="5" t="s">
        <v>343</v>
      </c>
      <c r="B13" s="5" t="s">
        <v>344</v>
      </c>
      <c r="C13" s="20" t="s">
        <v>1144</v>
      </c>
      <c r="D13" s="6" t="s">
        <v>345</v>
      </c>
      <c r="E13" s="5" t="s">
        <v>272</v>
      </c>
      <c r="F13" s="24">
        <f>IFERROR(VLOOKUP(A13,Лист1!$A$1:$Z8344,9,0),"уточните")</f>
        <v>0</v>
      </c>
      <c r="G13" s="17">
        <f>IFERROR(VLOOKUP(A13,Лист1!$A$1:$Z8359,5,0),"уточните")</f>
        <v>153100.01999999999</v>
      </c>
      <c r="H13" s="17">
        <f>IFERROR(VLOOKUP(A13,Лист1!$A$1:$Z8359,6,0),"уточните")</f>
        <v>155800.01999999999</v>
      </c>
      <c r="I13" s="17">
        <f>IFERROR(VLOOKUP(A13,Лист1!$A$1:$Z8359,7,0),"уточните")</f>
        <v>158600.04</v>
      </c>
      <c r="J13" s="17">
        <f>IFERROR(VLOOKUP(A13,Лист1!$A$1:$Z8359,8,0),"уточните")</f>
        <v>161300.04</v>
      </c>
    </row>
    <row r="14" spans="1:11" x14ac:dyDescent="0.25">
      <c r="A14" s="5" t="s">
        <v>346</v>
      </c>
      <c r="B14" s="5" t="s">
        <v>347</v>
      </c>
      <c r="C14" s="20" t="s">
        <v>1144</v>
      </c>
      <c r="D14" s="6" t="s">
        <v>348</v>
      </c>
      <c r="E14" s="5" t="s">
        <v>272</v>
      </c>
      <c r="F14" s="24">
        <f>IFERROR(VLOOKUP(A14,Лист1!$A$1:$Z8345,9,0),"уточните")</f>
        <v>0</v>
      </c>
      <c r="G14" s="17">
        <f>IFERROR(VLOOKUP(A14,Лист1!$A$1:$Z8360,5,0),"уточните")</f>
        <v>48700.02</v>
      </c>
      <c r="H14" s="17">
        <f>IFERROR(VLOOKUP(A14,Лист1!$A$1:$Z8360,6,0),"уточните")</f>
        <v>49600.02</v>
      </c>
      <c r="I14" s="17">
        <f>IFERROR(VLOOKUP(A14,Лист1!$A$1:$Z8360,7,0),"уточните")</f>
        <v>50400</v>
      </c>
      <c r="J14" s="17">
        <f>IFERROR(VLOOKUP(A14,Лист1!$A$1:$Z8360,8,0),"уточните")</f>
        <v>51300</v>
      </c>
    </row>
    <row r="15" spans="1:11" x14ac:dyDescent="0.25">
      <c r="A15" s="5" t="s">
        <v>349</v>
      </c>
      <c r="B15" s="5" t="s">
        <v>350</v>
      </c>
      <c r="C15" s="20" t="s">
        <v>1144</v>
      </c>
      <c r="D15" s="6" t="s">
        <v>351</v>
      </c>
      <c r="E15" s="5" t="s">
        <v>272</v>
      </c>
      <c r="F15" s="24">
        <f>IFERROR(VLOOKUP(A15,Лист1!$A$1:$Z8346,9,0),"уточните")</f>
        <v>0</v>
      </c>
      <c r="G15" s="17">
        <f>IFERROR(VLOOKUP(A15,Лист1!$A$1:$Z8361,5,0),"уточните")</f>
        <v>75000</v>
      </c>
      <c r="H15" s="17">
        <f>IFERROR(VLOOKUP(A15,Лист1!$A$1:$Z8361,6,0),"уточните")</f>
        <v>76300.02</v>
      </c>
      <c r="I15" s="17">
        <f>IFERROR(VLOOKUP(A15,Лист1!$A$1:$Z8361,7,0),"уточните")</f>
        <v>77600.039999999994</v>
      </c>
      <c r="J15" s="17">
        <f>IFERROR(VLOOKUP(A15,Лист1!$A$1:$Z8361,8,0),"уточните")</f>
        <v>78900</v>
      </c>
    </row>
    <row r="16" spans="1:11" x14ac:dyDescent="0.25">
      <c r="A16" s="5" t="s">
        <v>352</v>
      </c>
      <c r="B16" s="5" t="s">
        <v>353</v>
      </c>
      <c r="C16" s="20" t="s">
        <v>1144</v>
      </c>
      <c r="D16" s="6" t="s">
        <v>354</v>
      </c>
      <c r="E16" s="5" t="s">
        <v>355</v>
      </c>
      <c r="F16" s="24">
        <f>IFERROR(VLOOKUP(A16,Лист1!$A$1:$Z8347,9,0),"уточните")</f>
        <v>0</v>
      </c>
      <c r="G16" s="17">
        <f>IFERROR(VLOOKUP(A16,Лист1!$A$1:$Z8362,5,0),"уточните")</f>
        <v>15890.04</v>
      </c>
      <c r="H16" s="17">
        <f>IFERROR(VLOOKUP(A16,Лист1!$A$1:$Z8362,6,0),"уточните")</f>
        <v>16140</v>
      </c>
      <c r="I16" s="17">
        <f>IFERROR(VLOOKUP(A16,Лист1!$A$1:$Z8362,7,0),"уточните")</f>
        <v>16400.04</v>
      </c>
      <c r="J16" s="17">
        <f>IFERROR(VLOOKUP(A16,Лист1!$A$1:$Z8362,8,0),"уточните")</f>
        <v>16650</v>
      </c>
    </row>
    <row r="17" spans="1:10" ht="30" x14ac:dyDescent="0.25">
      <c r="A17" s="5" t="s">
        <v>356</v>
      </c>
      <c r="B17" s="5" t="s">
        <v>357</v>
      </c>
      <c r="C17" s="20" t="s">
        <v>1144</v>
      </c>
      <c r="D17" s="6" t="s">
        <v>358</v>
      </c>
      <c r="E17" s="5" t="s">
        <v>324</v>
      </c>
      <c r="F17" s="24">
        <f>IFERROR(VLOOKUP(A17,Лист1!$A$1:$Z8348,9,0),"уточните")</f>
        <v>0</v>
      </c>
      <c r="G17" s="17">
        <f>IFERROR(VLOOKUP(A17,Лист1!$A$1:$Z8363,5,0),"уточните")</f>
        <v>2789.04</v>
      </c>
      <c r="H17" s="17">
        <f>IFERROR(VLOOKUP(A17,Лист1!$A$1:$Z8363,6,0),"уточните")</f>
        <v>2835</v>
      </c>
      <c r="I17" s="17">
        <f>IFERROR(VLOOKUP(A17,Лист1!$A$1:$Z8363,7,0),"уточните")</f>
        <v>2881.02</v>
      </c>
      <c r="J17" s="17">
        <f>IFERROR(VLOOKUP(A17,Лист1!$A$1:$Z8363,8,0),"уточните")</f>
        <v>2926.02</v>
      </c>
    </row>
    <row r="18" spans="1:10" x14ac:dyDescent="0.25">
      <c r="A18" s="5" t="s">
        <v>359</v>
      </c>
      <c r="B18" s="5" t="s">
        <v>360</v>
      </c>
      <c r="C18" s="20" t="s">
        <v>1144</v>
      </c>
      <c r="D18" s="6" t="s">
        <v>361</v>
      </c>
      <c r="E18" s="5" t="s">
        <v>324</v>
      </c>
      <c r="F18" s="24">
        <f>IFERROR(VLOOKUP(A18,Лист1!$A$1:$Z8349,9,0),"уточните")</f>
        <v>0</v>
      </c>
      <c r="G18" s="17">
        <f>IFERROR(VLOOKUP(A18,Лист1!$A$1:$Z8364,5,0),"уточните")</f>
        <v>11990.04</v>
      </c>
      <c r="H18" s="17">
        <f>IFERROR(VLOOKUP(A18,Лист1!$A$1:$Z8364,6,0),"уточните")</f>
        <v>12190.02</v>
      </c>
      <c r="I18" s="17">
        <f>IFERROR(VLOOKUP(A18,Лист1!$A$1:$Z8364,7,0),"уточните")</f>
        <v>12400.02</v>
      </c>
      <c r="J18" s="17">
        <f>IFERROR(VLOOKUP(A18,Лист1!$A$1:$Z8364,8,0),"уточните")</f>
        <v>12600</v>
      </c>
    </row>
  </sheetData>
  <autoFilter ref="A2:J3">
    <sortState ref="A3:J232">
      <sortCondition descending="1" ref="F2:F232"/>
    </sortState>
  </autoFilter>
  <pageMargins left="0.7" right="0.7" top="0.75" bottom="0.75" header="0.3" footer="0.3"/>
  <pageSetup paperSize="9" scale="4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10</vt:i4>
      </vt:variant>
    </vt:vector>
  </HeadingPairs>
  <TitlesOfParts>
    <vt:vector size="21" baseType="lpstr">
      <vt:lpstr>МЕНЮ</vt:lpstr>
      <vt:lpstr>Шиномонтаж</vt:lpstr>
      <vt:lpstr>Балансировка</vt:lpstr>
      <vt:lpstr>Подъемники</vt:lpstr>
      <vt:lpstr>Комплектующие</vt:lpstr>
      <vt:lpstr>Домкраты подкатные</vt:lpstr>
      <vt:lpstr>Сервисное оборудование</vt:lpstr>
      <vt:lpstr>Прессы</vt:lpstr>
      <vt:lpstr>Верстаки</vt:lpstr>
      <vt:lpstr>Пневмо</vt:lpstr>
      <vt:lpstr>Лист1</vt:lpstr>
      <vt:lpstr>Балансировка!Область_печати</vt:lpstr>
      <vt:lpstr>Верстаки!Область_печати</vt:lpstr>
      <vt:lpstr>'Домкраты подкатные'!Область_печати</vt:lpstr>
      <vt:lpstr>Комплектующие!Область_печати</vt:lpstr>
      <vt:lpstr>МЕНЮ!Область_печати</vt:lpstr>
      <vt:lpstr>Пневмо!Область_печати</vt:lpstr>
      <vt:lpstr>Подъемники!Область_печати</vt:lpstr>
      <vt:lpstr>Прессы!Область_печати</vt:lpstr>
      <vt:lpstr>'Сервисное оборудование'!Область_печати</vt:lpstr>
      <vt:lpstr>Шиномонтаж!Область_печати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Салихжанов Ильгиз Рамильевич</dc:creator>
  <cp:lastModifiedBy>Камордин Кирилл Михайлович</cp:lastModifiedBy>
  <dcterms:created xsi:type="dcterms:W3CDTF">2022-09-15T10:54:09Z</dcterms:created>
  <dcterms:modified xsi:type="dcterms:W3CDTF">2023-03-09T14:33:40Z</dcterms:modified>
</cp:coreProperties>
</file>